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!Szombathely\01\OktatasiBizotsag2020\Elfogadva20200609\Modositas2020\"/>
    </mc:Choice>
  </mc:AlternateContent>
  <xr:revisionPtr revIDLastSave="0" documentId="13_ncr:1_{CE85FBBB-F0FA-4927-A2E4-7124DA1CE164}" xr6:coauthVersionLast="45" xr6:coauthVersionMax="45" xr10:uidLastSave="{00000000-0000-0000-0000-000000000000}"/>
  <bookViews>
    <workbookView xWindow="-108" yWindow="-108" windowWidth="23256" windowHeight="12600" tabRatio="787" xr2:uid="{00000000-000D-0000-FFFF-FFFF00000000}"/>
  </bookViews>
  <sheets>
    <sheet name="munka" sheetId="4" r:id="rId1"/>
    <sheet name="szab.vál.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2" i="4" l="1"/>
  <c r="H72" i="4"/>
  <c r="G72" i="4"/>
  <c r="E72" i="4"/>
  <c r="K67" i="4"/>
  <c r="H67" i="4"/>
  <c r="G67" i="4"/>
  <c r="E67" i="4"/>
  <c r="E15" i="4"/>
  <c r="K55" i="4"/>
  <c r="H55" i="4"/>
  <c r="G55" i="4"/>
  <c r="E55" i="4"/>
  <c r="D83" i="4"/>
  <c r="D80" i="4"/>
  <c r="G15" i="4" l="1"/>
  <c r="D82" i="4" l="1"/>
  <c r="D81" i="4"/>
  <c r="G27" i="4" l="1"/>
  <c r="E27" i="4"/>
  <c r="D84" i="4" l="1"/>
  <c r="H38" i="4" l="1"/>
  <c r="G38" i="4"/>
  <c r="D85" i="4" l="1"/>
  <c r="K46" i="4"/>
  <c r="H46" i="4"/>
  <c r="G46" i="4"/>
  <c r="E46" i="4"/>
  <c r="K38" i="4"/>
  <c r="E38" i="4"/>
  <c r="K27" i="4"/>
  <c r="H27" i="4"/>
  <c r="K15" i="4"/>
  <c r="H15" i="4"/>
  <c r="D86" i="4" l="1"/>
</calcChain>
</file>

<file path=xl/sharedStrings.xml><?xml version="1.0" encoding="utf-8"?>
<sst xmlns="http://schemas.openxmlformats.org/spreadsheetml/2006/main" count="508" uniqueCount="213">
  <si>
    <t>Tanegység</t>
  </si>
  <si>
    <t>Előadás</t>
  </si>
  <si>
    <t>Vizsga</t>
  </si>
  <si>
    <t>Gyakorlat</t>
  </si>
  <si>
    <t>Gyak. jegy.</t>
  </si>
  <si>
    <t>Konzultáció</t>
  </si>
  <si>
    <t>Kredit</t>
  </si>
  <si>
    <t>Ajánlott félév</t>
  </si>
  <si>
    <t>K</t>
  </si>
  <si>
    <t>GY</t>
  </si>
  <si>
    <t>A</t>
  </si>
  <si>
    <t>Tárgyfelelős</t>
  </si>
  <si>
    <t>Dr. Gönye Zsuzsanna</t>
  </si>
  <si>
    <t>Dr. Safranyik Ferenc</t>
  </si>
  <si>
    <t>Dr. Andó Mátyás</t>
  </si>
  <si>
    <t>Dr. Bak Árpád</t>
  </si>
  <si>
    <t>Dr. Fenyvesi Dániel</t>
  </si>
  <si>
    <t>Dr. Borbély Tibor</t>
  </si>
  <si>
    <t>Dr. Jánosi Endre</t>
  </si>
  <si>
    <t>Dr. Fekete Gusztáv</t>
  </si>
  <si>
    <t>CAD 2.</t>
  </si>
  <si>
    <t>Jelölések:</t>
  </si>
  <si>
    <t>Kód</t>
  </si>
  <si>
    <t>Előfeltétel</t>
  </si>
  <si>
    <t>Egyetemi alapozó és tanulásmódszertani kurzus</t>
  </si>
  <si>
    <t>Ábrázoló geometria</t>
  </si>
  <si>
    <t>Gépészmérnöki alapismeretek</t>
  </si>
  <si>
    <t>Idegen nyelv: angol 1</t>
  </si>
  <si>
    <t>Idegen nyelv: német 1</t>
  </si>
  <si>
    <t>Informatikai rendszerek</t>
  </si>
  <si>
    <t>Matematika 1.</t>
  </si>
  <si>
    <t>Matematika praktikum</t>
  </si>
  <si>
    <t>Mikro- és makroökonómia</t>
  </si>
  <si>
    <t>Műszaki kémia</t>
  </si>
  <si>
    <t>Statika</t>
  </si>
  <si>
    <t>SBANGP6225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</si>
  <si>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</si>
  <si>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</si>
  <si>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</si>
  <si>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</si>
  <si>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</si>
  <si>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</si>
  <si>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</si>
  <si>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Ismeretkör</t>
  </si>
  <si>
    <t>2+1 GY</t>
  </si>
  <si>
    <t>0+2 A</t>
  </si>
  <si>
    <t>1+2 GY</t>
  </si>
  <si>
    <t>4+2 K</t>
  </si>
  <si>
    <t>2+1 K</t>
  </si>
  <si>
    <t>2+2 K</t>
  </si>
  <si>
    <t>2+0 GY</t>
  </si>
  <si>
    <t>Munkavédelem és biztonságtechnika</t>
  </si>
  <si>
    <t>szabadon vál.</t>
  </si>
  <si>
    <t>gazdasági és humán</t>
  </si>
  <si>
    <t>szakmai</t>
  </si>
  <si>
    <t>idegen nyelv</t>
  </si>
  <si>
    <t>természettudományi</t>
  </si>
  <si>
    <t>SBANGP1112</t>
  </si>
  <si>
    <t>SBANGP1500</t>
  </si>
  <si>
    <t>SBANGP1510</t>
  </si>
  <si>
    <t>SBANGP1113</t>
  </si>
  <si>
    <t>SBANGP1011</t>
  </si>
  <si>
    <t>SBANGP1411</t>
  </si>
  <si>
    <t>SBANGP1012</t>
  </si>
  <si>
    <t>CAD 1.</t>
  </si>
  <si>
    <t>Fizika 1.</t>
  </si>
  <si>
    <t>Géprajz</t>
  </si>
  <si>
    <t>Idegen nyelv: angol 2</t>
  </si>
  <si>
    <t>Idegen nyelv: német 2</t>
  </si>
  <si>
    <t>Matematika 2.</t>
  </si>
  <si>
    <t>Programfejlesztés</t>
  </si>
  <si>
    <t>Szilárdságtan</t>
  </si>
  <si>
    <t>Logisztika</t>
  </si>
  <si>
    <t>SBANGP2115</t>
  </si>
  <si>
    <t>SBANGP2015</t>
  </si>
  <si>
    <t>SBANGP2116</t>
  </si>
  <si>
    <t>SBANGP2500</t>
  </si>
  <si>
    <t>SBANGP2510</t>
  </si>
  <si>
    <t>SBANGP2117</t>
  </si>
  <si>
    <t>SBANGP2016</t>
  </si>
  <si>
    <t>SBANGP2224</t>
  </si>
  <si>
    <t>3+2 K</t>
  </si>
  <si>
    <t>0+3 GY</t>
  </si>
  <si>
    <t>2+2 GY</t>
  </si>
  <si>
    <t>0+2 GY</t>
  </si>
  <si>
    <t>1+1 GY</t>
  </si>
  <si>
    <t>0+0 A</t>
  </si>
  <si>
    <t>Dinamika</t>
  </si>
  <si>
    <t>Fizika 2.</t>
  </si>
  <si>
    <t>Gépelemek 1.</t>
  </si>
  <si>
    <t>Idegen nyelv: angol 3</t>
  </si>
  <si>
    <t>Idegen nyelv: német 3</t>
  </si>
  <si>
    <t>Matematika 3.</t>
  </si>
  <si>
    <t>Méréstechnika 1.</t>
  </si>
  <si>
    <t>Minőségbiztosítás</t>
  </si>
  <si>
    <t>Műszaki és gazdasági adatelemzés</t>
  </si>
  <si>
    <t>Végeselem módszer alapjai</t>
  </si>
  <si>
    <t>SBANGP3019</t>
  </si>
  <si>
    <t>SBANGP3018</t>
  </si>
  <si>
    <t>SBANGP3500</t>
  </si>
  <si>
    <t>SBANGP3510</t>
  </si>
  <si>
    <t>SBANGP3120</t>
  </si>
  <si>
    <t>SBANGP6316</t>
  </si>
  <si>
    <t>SBANGP2116
SBANGP2016</t>
  </si>
  <si>
    <t>SBANGP2115
SBANGP2016</t>
  </si>
  <si>
    <t>SBANGP4122</t>
  </si>
  <si>
    <t>SBANGP4123</t>
  </si>
  <si>
    <t>SBANGP4121</t>
  </si>
  <si>
    <t>SBANGP4124</t>
  </si>
  <si>
    <t>SBANGP4125</t>
  </si>
  <si>
    <t>SBANGP4020</t>
  </si>
  <si>
    <t>Áramlástan</t>
  </si>
  <si>
    <t>Elektrotechnika alapjai</t>
  </si>
  <si>
    <t>Gépelemek 2.</t>
  </si>
  <si>
    <t>Gyártástechnológia 1.</t>
  </si>
  <si>
    <t>Műszaki hőtan 1.</t>
  </si>
  <si>
    <t>Rezgéstan</t>
  </si>
  <si>
    <t>SBANGP5128</t>
  </si>
  <si>
    <t>SBANGP5311</t>
  </si>
  <si>
    <t>SBANGP5314</t>
  </si>
  <si>
    <t>SBANGP5312</t>
  </si>
  <si>
    <t>SBANGP5127</t>
  </si>
  <si>
    <t>SBANGP5415</t>
  </si>
  <si>
    <t>Elektromechanika</t>
  </si>
  <si>
    <t>Gyártástechnológia 2.</t>
  </si>
  <si>
    <t>Hidraulika és pneumatika</t>
  </si>
  <si>
    <t>Méréstechnika 2.</t>
  </si>
  <si>
    <t>Műszaki hőtan 2.</t>
  </si>
  <si>
    <t>Üzleti jog</t>
  </si>
  <si>
    <t>CNC és CAM 1.</t>
  </si>
  <si>
    <t>differenciált szakmai</t>
  </si>
  <si>
    <t>SBANGP6321</t>
  </si>
  <si>
    <t>SBANGP5129</t>
  </si>
  <si>
    <t>SBANGP6131</t>
  </si>
  <si>
    <t>CNC és CAM 2.</t>
  </si>
  <si>
    <t>Gyártástechnológia 3.</t>
  </si>
  <si>
    <t>Irányítástechnika</t>
  </si>
  <si>
    <t>Kalorikus gépek</t>
  </si>
  <si>
    <t>Motorszerkezettan</t>
  </si>
  <si>
    <t>Szakdolgozat konzultáció</t>
  </si>
  <si>
    <t>Menedzsment és vállalatgazdaságtan</t>
  </si>
  <si>
    <t>SBANGP6320</t>
  </si>
  <si>
    <t>SBANGP7327</t>
  </si>
  <si>
    <t>Koordináta méréstechnika</t>
  </si>
  <si>
    <t>Lean ismeretek</t>
  </si>
  <si>
    <t>SBANGP5414</t>
  </si>
  <si>
    <t>SBANGP6219</t>
  </si>
  <si>
    <t>SBANGP2213</t>
  </si>
  <si>
    <t>4+0 K</t>
  </si>
  <si>
    <t>szakdolgozat</t>
  </si>
  <si>
    <t>SBANGP6329</t>
  </si>
  <si>
    <t>Többtest dinamikai modellezés</t>
  </si>
  <si>
    <t>Gyártástechnológia 4.</t>
  </si>
  <si>
    <t>Szakdolgozat készítés</t>
  </si>
  <si>
    <t>0+15 A</t>
  </si>
  <si>
    <t>K - kollokvium</t>
  </si>
  <si>
    <t>GY - gyakorlati jegy</t>
  </si>
  <si>
    <t>A - aláírás</t>
  </si>
  <si>
    <t>Takács Rita</t>
  </si>
  <si>
    <t xml:space="preserve">Horváthné Dr. Molnár Katalin </t>
  </si>
  <si>
    <t>Dr. Gál László</t>
  </si>
  <si>
    <t>Dr. Palkovits István</t>
  </si>
  <si>
    <t>Dr. Borzsák István</t>
  </si>
  <si>
    <t>Dr. Fejes Péter</t>
  </si>
  <si>
    <t>Dr. Pólay Veronika</t>
  </si>
  <si>
    <t>Járműszerkezettan és fenntartás</t>
  </si>
  <si>
    <t>természettudományi alapismeretek</t>
  </si>
  <si>
    <t>szakmai törzsanyag</t>
  </si>
  <si>
    <t>differenciált szakmai ismeretek</t>
  </si>
  <si>
    <t>gazdasági és humán ismeretek</t>
  </si>
  <si>
    <t>szabadon választható tantárgyak</t>
  </si>
  <si>
    <t>40-50</t>
  </si>
  <si>
    <t>70-103</t>
  </si>
  <si>
    <t>min. 40</t>
  </si>
  <si>
    <t>16-30</t>
  </si>
  <si>
    <t>Szakmai gyakorlat</t>
  </si>
  <si>
    <t>Labor</t>
  </si>
  <si>
    <t>Gépészmérnök BSc (2020), Szombathely</t>
  </si>
  <si>
    <t>0+3 A</t>
  </si>
  <si>
    <t>2+3 K</t>
  </si>
  <si>
    <t>Prof. Dr. Sidor Jurij</t>
  </si>
  <si>
    <t>Prof. Dr. Kollár László</t>
  </si>
  <si>
    <t>(ebből idegen nyelv 1)</t>
  </si>
  <si>
    <t>Szabadon választható tárgy</t>
  </si>
  <si>
    <t>4+0 GY</t>
  </si>
  <si>
    <t>Anyagszerkezettan</t>
  </si>
  <si>
    <t>Anyagtechnológia</t>
  </si>
  <si>
    <t>Anyagvizsgálat</t>
  </si>
  <si>
    <t>Numerikus hő és áramlástan</t>
  </si>
  <si>
    <t>SBANGP202114</t>
  </si>
  <si>
    <t>SBANGP203119</t>
  </si>
  <si>
    <t>SBANGP203118</t>
  </si>
  <si>
    <t>SBANGP203017</t>
  </si>
  <si>
    <t>SBANGP203412</t>
  </si>
  <si>
    <t>SBANGP204126</t>
  </si>
  <si>
    <t>SBANGP206319</t>
  </si>
  <si>
    <t>SBANGP206130</t>
  </si>
  <si>
    <t>SBANGP206002SZ</t>
  </si>
  <si>
    <t>SBANGP209000</t>
  </si>
  <si>
    <t>SBANGP209001</t>
  </si>
  <si>
    <t>SBANGP206003SZ</t>
  </si>
  <si>
    <t>SBANGP3019
SBANGP203017</t>
  </si>
  <si>
    <t>szakmai gyakorlat</t>
  </si>
  <si>
    <t>SBANGP1021V</t>
  </si>
  <si>
    <t>SBANGP201013</t>
  </si>
  <si>
    <t>SBANGP3216V</t>
  </si>
  <si>
    <t>SBANGP6317V</t>
  </si>
  <si>
    <t>SBANGP7323V</t>
  </si>
  <si>
    <t>SBANGP2014V</t>
  </si>
  <si>
    <t>SBANGP201111</t>
  </si>
  <si>
    <t>SBANGP201400</t>
  </si>
  <si>
    <t>SBANGP201013
SBANGP1011</t>
  </si>
  <si>
    <t>Dr. Csóka Levente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</si>
</sst>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5" x14ac:knownFonts="1"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Book Antiqua"/>
      <family val="1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trike/>
      <sz val="11"/>
      <color rgb="FF000000"/>
      <name val="Times New Roman"/>
      <family val="1"/>
      <charset val="238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70C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2" fillId="0" borderId="0"/>
    <xf numFmtId="0" fontId="13" fillId="0" borderId="0" applyNumberFormat="0" applyFill="0" applyBorder="0" applyAlignment="0" applyProtection="0"/>
    <xf numFmtId="0" fontId="1" fillId="0" borderId="0"/>
  </cellStyleXfs>
  <cellXfs count="104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Fill="1"/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1" xfId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0" borderId="10" xfId="3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9" fillId="0" borderId="18" xfId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/>
    </xf>
    <xf numFmtId="0" fontId="16" fillId="0" borderId="18" xfId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5" fillId="0" borderId="9" xfId="0" applyFont="1" applyFill="1" applyBorder="1" applyAlignment="1">
      <alignment vertical="center"/>
    </xf>
    <xf numFmtId="0" fontId="16" fillId="0" borderId="1" xfId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6" fillId="0" borderId="0" xfId="0" applyFont="1" applyFill="1"/>
    <xf numFmtId="0" fontId="9" fillId="0" borderId="21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21" fillId="0" borderId="0" xfId="0" applyFont="1"/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" fillId="0" borderId="0" xfId="4"/>
    <xf numFmtId="0" fontId="9" fillId="0" borderId="0" xfId="4" applyFont="1"/>
    <xf numFmtId="0" fontId="6" fillId="2" borderId="0" xfId="0" applyFont="1" applyFill="1"/>
    <xf numFmtId="0" fontId="6" fillId="0" borderId="0" xfId="0" applyFont="1" applyAlignment="1">
      <alignment horizontal="left"/>
    </xf>
    <xf numFmtId="0" fontId="24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textRotation="90" wrapText="1"/>
    </xf>
    <xf numFmtId="0" fontId="24" fillId="0" borderId="5" xfId="0" applyFont="1" applyBorder="1" applyAlignment="1">
      <alignment horizontal="center" vertical="center" textRotation="90" wrapText="1"/>
    </xf>
    <xf numFmtId="0" fontId="23" fillId="0" borderId="7" xfId="0" applyFont="1" applyBorder="1" applyAlignment="1">
      <alignment horizontal="center" vertical="center" textRotation="90" wrapText="1"/>
    </xf>
    <xf numFmtId="0" fontId="23" fillId="0" borderId="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vertical="center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vertical="center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 wrapText="1"/>
    </xf>
    <xf numFmtId="0" fontId="21" fillId="3" borderId="20" xfId="0" applyFont="1" applyFill="1" applyBorder="1"/>
    <xf numFmtId="0" fontId="15" fillId="0" borderId="9" xfId="0" applyFont="1" applyFill="1" applyBorder="1" applyAlignment="1">
      <alignment horizontal="center" vertical="center"/>
    </xf>
    <xf numFmtId="0" fontId="9" fillId="0" borderId="0" xfId="4" applyFont="1" applyFill="1"/>
    <xf numFmtId="0" fontId="1" fillId="0" borderId="0" xfId="4" applyFill="1"/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5">
    <cellStyle name="Hyperlink" xfId="3" builtinId="8"/>
    <cellStyle name="Normal" xfId="0" builtinId="0"/>
    <cellStyle name="Normal 2" xfId="4" xr:uid="{00000000-0005-0000-0000-000002000000}"/>
    <cellStyle name="Normál 2" xfId="1" xr:uid="{00000000-0005-0000-0000-000003000000}"/>
    <cellStyle name="Normál 3" xfId="2" xr:uid="{00000000-0005-0000-0000-000004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5497"/>
  <sheetViews>
    <sheetView tabSelected="1" zoomScale="80" zoomScaleNormal="80" workbookViewId="0">
      <pane ySplit="2" topLeftCell="A3" activePane="bottomLeft" state="frozen"/>
      <selection pane="bottomLeft" activeCell="F30" sqref="F30"/>
    </sheetView>
  </sheetViews>
  <sheetFormatPr defaultRowHeight="13.8" x14ac:dyDescent="0.25"/>
  <cols>
    <col min="1" max="1" width="18.5546875" customWidth="1"/>
    <col min="2" max="2" width="43.6640625" customWidth="1"/>
    <col min="3" max="3" width="19.33203125" customWidth="1"/>
    <col min="4" max="4" width="21.33203125" style="17" customWidth="1"/>
    <col min="5" max="5" width="7.33203125" style="17" customWidth="1"/>
    <col min="6" max="6" width="7.33203125" style="18" customWidth="1"/>
    <col min="7" max="12" width="7.33203125" style="17" customWidth="1"/>
    <col min="13" max="17" width="8.6640625" style="17" customWidth="1"/>
    <col min="18" max="19" width="8.6640625" customWidth="1"/>
    <col min="20" max="20" width="19.44140625" bestFit="1" customWidth="1"/>
    <col min="22" max="22" width="8.6640625" style="20"/>
  </cols>
  <sheetData>
    <row r="1" spans="1:22" ht="30.6" customHeight="1" thickBot="1" x14ac:dyDescent="0.3">
      <c r="A1" s="101" t="s">
        <v>177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3"/>
      <c r="R1" s="19"/>
      <c r="S1" s="19"/>
      <c r="T1" s="19"/>
    </row>
    <row r="2" spans="1:22" ht="64.95" customHeight="1" thickBot="1" x14ac:dyDescent="0.3">
      <c r="A2" s="6" t="s">
        <v>22</v>
      </c>
      <c r="B2" s="6" t="s">
        <v>0</v>
      </c>
      <c r="C2" s="1" t="s">
        <v>23</v>
      </c>
      <c r="D2" s="6" t="s">
        <v>11</v>
      </c>
      <c r="E2" s="2" t="s">
        <v>1</v>
      </c>
      <c r="F2" s="2" t="s">
        <v>2</v>
      </c>
      <c r="G2" s="2" t="s">
        <v>3</v>
      </c>
      <c r="H2" s="2" t="s">
        <v>176</v>
      </c>
      <c r="I2" s="2" t="s">
        <v>4</v>
      </c>
      <c r="J2" s="2" t="s">
        <v>5</v>
      </c>
      <c r="K2" s="3" t="s">
        <v>6</v>
      </c>
      <c r="L2" s="2" t="s">
        <v>7</v>
      </c>
      <c r="M2" s="4" t="s">
        <v>36</v>
      </c>
      <c r="N2" s="2" t="s">
        <v>37</v>
      </c>
      <c r="O2" s="2" t="s">
        <v>38</v>
      </c>
      <c r="P2" s="2" t="s">
        <v>39</v>
      </c>
      <c r="Q2" s="4" t="s">
        <v>40</v>
      </c>
      <c r="R2" s="4" t="s">
        <v>41</v>
      </c>
      <c r="S2" s="4" t="s">
        <v>42</v>
      </c>
      <c r="T2" s="73" t="s">
        <v>43</v>
      </c>
    </row>
    <row r="3" spans="1:22" ht="18" customHeight="1" x14ac:dyDescent="0.25">
      <c r="A3" s="40" t="s">
        <v>210</v>
      </c>
      <c r="B3" s="9" t="s">
        <v>24</v>
      </c>
      <c r="C3" s="10"/>
      <c r="D3" s="10" t="s">
        <v>158</v>
      </c>
      <c r="E3" s="37">
        <v>0</v>
      </c>
      <c r="F3" s="38"/>
      <c r="G3" s="37">
        <v>3</v>
      </c>
      <c r="H3" s="37"/>
      <c r="I3" s="7" t="s">
        <v>10</v>
      </c>
      <c r="J3" s="7"/>
      <c r="K3" s="27">
        <v>1</v>
      </c>
      <c r="L3" s="8">
        <v>1</v>
      </c>
      <c r="M3" s="11" t="s">
        <v>178</v>
      </c>
      <c r="N3" s="11"/>
      <c r="O3" s="11"/>
      <c r="P3" s="11"/>
      <c r="Q3" s="11"/>
      <c r="R3" s="11"/>
      <c r="S3" s="11"/>
      <c r="T3" s="28" t="s">
        <v>53</v>
      </c>
      <c r="U3" s="32"/>
    </row>
    <row r="4" spans="1:22" ht="18" customHeight="1" x14ac:dyDescent="0.25">
      <c r="A4" s="15" t="s">
        <v>209</v>
      </c>
      <c r="B4" s="9" t="s">
        <v>25</v>
      </c>
      <c r="C4" s="10"/>
      <c r="D4" s="10" t="s">
        <v>17</v>
      </c>
      <c r="E4" s="29">
        <v>1</v>
      </c>
      <c r="F4" s="74"/>
      <c r="G4" s="29">
        <v>2</v>
      </c>
      <c r="H4" s="29"/>
      <c r="I4" s="7" t="s">
        <v>9</v>
      </c>
      <c r="J4" s="7"/>
      <c r="K4" s="16">
        <v>3</v>
      </c>
      <c r="L4" s="8">
        <v>1</v>
      </c>
      <c r="M4" s="11" t="s">
        <v>46</v>
      </c>
      <c r="N4" s="11"/>
      <c r="O4" s="11"/>
      <c r="P4" s="11"/>
      <c r="Q4" s="11"/>
      <c r="R4" s="11"/>
      <c r="S4" s="11"/>
      <c r="T4" s="29" t="s">
        <v>54</v>
      </c>
      <c r="U4" s="32"/>
    </row>
    <row r="5" spans="1:22" ht="18" customHeight="1" x14ac:dyDescent="0.25">
      <c r="A5" s="15" t="s">
        <v>57</v>
      </c>
      <c r="B5" s="9" t="s">
        <v>26</v>
      </c>
      <c r="C5" s="10"/>
      <c r="D5" s="10" t="s">
        <v>15</v>
      </c>
      <c r="E5" s="29">
        <v>2</v>
      </c>
      <c r="F5" s="39"/>
      <c r="G5" s="29"/>
      <c r="H5" s="29">
        <v>1</v>
      </c>
      <c r="I5" s="7" t="s">
        <v>9</v>
      </c>
      <c r="J5" s="7"/>
      <c r="K5" s="16">
        <v>4</v>
      </c>
      <c r="L5" s="8">
        <v>1</v>
      </c>
      <c r="M5" s="11" t="s">
        <v>44</v>
      </c>
      <c r="N5" s="11"/>
      <c r="O5" s="11"/>
      <c r="P5" s="11"/>
      <c r="Q5" s="11"/>
      <c r="R5" s="11"/>
      <c r="S5" s="11"/>
      <c r="T5" s="29" t="s">
        <v>54</v>
      </c>
    </row>
    <row r="6" spans="1:22" ht="36" customHeight="1" x14ac:dyDescent="0.25">
      <c r="A6" s="15" t="s">
        <v>58</v>
      </c>
      <c r="B6" s="9" t="s">
        <v>27</v>
      </c>
      <c r="C6" s="24"/>
      <c r="D6" s="24" t="s">
        <v>159</v>
      </c>
      <c r="E6" s="29">
        <v>0</v>
      </c>
      <c r="F6" s="7"/>
      <c r="G6" s="29">
        <v>2</v>
      </c>
      <c r="H6" s="29"/>
      <c r="I6" s="8" t="s">
        <v>10</v>
      </c>
      <c r="J6" s="8"/>
      <c r="K6" s="16">
        <v>0</v>
      </c>
      <c r="L6" s="8">
        <v>1</v>
      </c>
      <c r="M6" s="24" t="s">
        <v>45</v>
      </c>
      <c r="N6" s="24"/>
      <c r="O6" s="24"/>
      <c r="P6" s="24"/>
      <c r="Q6" s="24"/>
      <c r="R6" s="24"/>
      <c r="S6" s="24"/>
      <c r="T6" s="29" t="s">
        <v>55</v>
      </c>
    </row>
    <row r="7" spans="1:22" ht="18" customHeight="1" x14ac:dyDescent="0.25">
      <c r="A7" s="15" t="s">
        <v>59</v>
      </c>
      <c r="B7" s="9" t="s">
        <v>28</v>
      </c>
      <c r="C7" s="24"/>
      <c r="D7" s="57" t="s">
        <v>164</v>
      </c>
      <c r="E7" s="29">
        <v>0</v>
      </c>
      <c r="F7" s="7"/>
      <c r="G7" s="29">
        <v>2</v>
      </c>
      <c r="H7" s="29"/>
      <c r="I7" s="7" t="s">
        <v>10</v>
      </c>
      <c r="J7" s="7"/>
      <c r="K7" s="16">
        <v>0</v>
      </c>
      <c r="L7" s="8">
        <v>1</v>
      </c>
      <c r="M7" s="24" t="s">
        <v>45</v>
      </c>
      <c r="N7" s="24"/>
      <c r="O7" s="24"/>
      <c r="P7" s="24"/>
      <c r="Q7" s="24"/>
      <c r="R7" s="24"/>
      <c r="S7" s="24"/>
      <c r="T7" s="29" t="s">
        <v>55</v>
      </c>
    </row>
    <row r="8" spans="1:22" ht="18" customHeight="1" x14ac:dyDescent="0.25">
      <c r="A8" s="15" t="s">
        <v>60</v>
      </c>
      <c r="B8" s="9" t="s">
        <v>29</v>
      </c>
      <c r="C8" s="22"/>
      <c r="D8" s="57" t="s">
        <v>160</v>
      </c>
      <c r="E8" s="29">
        <v>1</v>
      </c>
      <c r="F8" s="23"/>
      <c r="G8" s="29"/>
      <c r="H8" s="29">
        <v>2</v>
      </c>
      <c r="I8" s="7" t="s">
        <v>9</v>
      </c>
      <c r="J8" s="23"/>
      <c r="K8" s="16">
        <v>3</v>
      </c>
      <c r="L8" s="8">
        <v>1</v>
      </c>
      <c r="M8" s="24" t="s">
        <v>46</v>
      </c>
      <c r="N8" s="21"/>
      <c r="O8" s="21"/>
      <c r="P8" s="21"/>
      <c r="Q8" s="21"/>
      <c r="R8" s="21"/>
      <c r="S8" s="21"/>
      <c r="T8" s="29" t="s">
        <v>54</v>
      </c>
    </row>
    <row r="9" spans="1:22" ht="18" customHeight="1" x14ac:dyDescent="0.25">
      <c r="A9" s="15" t="s">
        <v>61</v>
      </c>
      <c r="B9" s="9" t="s">
        <v>30</v>
      </c>
      <c r="C9" s="10"/>
      <c r="D9" s="10" t="s">
        <v>12</v>
      </c>
      <c r="E9" s="29">
        <v>4</v>
      </c>
      <c r="F9" s="39" t="s">
        <v>8</v>
      </c>
      <c r="G9" s="29">
        <v>2</v>
      </c>
      <c r="H9" s="29"/>
      <c r="I9" s="7"/>
      <c r="J9" s="7"/>
      <c r="K9" s="16">
        <v>6</v>
      </c>
      <c r="L9" s="8">
        <v>1</v>
      </c>
      <c r="M9" s="11" t="s">
        <v>47</v>
      </c>
      <c r="N9" s="11"/>
      <c r="O9" s="11"/>
      <c r="P9" s="11"/>
      <c r="Q9" s="11"/>
      <c r="R9" s="11"/>
      <c r="S9" s="11"/>
      <c r="T9" s="29" t="s">
        <v>56</v>
      </c>
    </row>
    <row r="10" spans="1:22" ht="18" customHeight="1" x14ac:dyDescent="0.25">
      <c r="A10" s="15" t="s">
        <v>203</v>
      </c>
      <c r="B10" s="9" t="s">
        <v>31</v>
      </c>
      <c r="C10" s="11"/>
      <c r="D10" s="11" t="s">
        <v>12</v>
      </c>
      <c r="E10" s="29">
        <v>0</v>
      </c>
      <c r="F10" s="39"/>
      <c r="G10" s="29">
        <v>2</v>
      </c>
      <c r="H10" s="29"/>
      <c r="I10" s="8" t="s">
        <v>10</v>
      </c>
      <c r="J10" s="8"/>
      <c r="K10" s="16">
        <v>1</v>
      </c>
      <c r="L10" s="8">
        <v>1</v>
      </c>
      <c r="M10" s="11" t="s">
        <v>45</v>
      </c>
      <c r="N10" s="11"/>
      <c r="O10" s="11"/>
      <c r="P10" s="11"/>
      <c r="Q10" s="11"/>
      <c r="R10" s="11"/>
      <c r="S10" s="11"/>
      <c r="T10" s="29" t="s">
        <v>56</v>
      </c>
    </row>
    <row r="11" spans="1:22" ht="18" customHeight="1" x14ac:dyDescent="0.25">
      <c r="A11" s="15" t="s">
        <v>62</v>
      </c>
      <c r="B11" s="9" t="s">
        <v>32</v>
      </c>
      <c r="C11" s="11"/>
      <c r="D11" s="11" t="s">
        <v>161</v>
      </c>
      <c r="E11" s="29">
        <v>4</v>
      </c>
      <c r="F11" s="39"/>
      <c r="G11" s="29">
        <v>0</v>
      </c>
      <c r="H11" s="29"/>
      <c r="I11" s="8" t="s">
        <v>9</v>
      </c>
      <c r="J11" s="8"/>
      <c r="K11" s="16">
        <v>3</v>
      </c>
      <c r="L11" s="8">
        <v>1</v>
      </c>
      <c r="M11" s="11" t="s">
        <v>184</v>
      </c>
      <c r="N11" s="11"/>
      <c r="O11" s="11"/>
      <c r="P11" s="11"/>
      <c r="Q11" s="11"/>
      <c r="R11" s="11"/>
      <c r="S11" s="11"/>
      <c r="T11" s="29" t="s">
        <v>53</v>
      </c>
    </row>
    <row r="12" spans="1:22" ht="18" customHeight="1" x14ac:dyDescent="0.25">
      <c r="A12" s="15" t="s">
        <v>63</v>
      </c>
      <c r="B12" s="9" t="s">
        <v>33</v>
      </c>
      <c r="C12" s="11"/>
      <c r="D12" s="11" t="s">
        <v>162</v>
      </c>
      <c r="E12" s="29">
        <v>2</v>
      </c>
      <c r="F12" s="39" t="s">
        <v>8</v>
      </c>
      <c r="G12" s="29"/>
      <c r="H12" s="29">
        <v>1</v>
      </c>
      <c r="I12" s="8"/>
      <c r="J12" s="8"/>
      <c r="K12" s="16">
        <v>4</v>
      </c>
      <c r="L12" s="8">
        <v>1</v>
      </c>
      <c r="M12" s="11" t="s">
        <v>48</v>
      </c>
      <c r="N12" s="11"/>
      <c r="O12" s="11"/>
      <c r="P12" s="11"/>
      <c r="Q12" s="11"/>
      <c r="R12" s="11"/>
      <c r="S12" s="11"/>
      <c r="T12" s="29" t="s">
        <v>56</v>
      </c>
    </row>
    <row r="13" spans="1:22" ht="18" customHeight="1" x14ac:dyDescent="0.25">
      <c r="A13" s="15" t="s">
        <v>204</v>
      </c>
      <c r="B13" s="9" t="s">
        <v>34</v>
      </c>
      <c r="C13" s="12"/>
      <c r="D13" s="12" t="s">
        <v>19</v>
      </c>
      <c r="E13" s="29">
        <v>2</v>
      </c>
      <c r="F13" s="39" t="s">
        <v>8</v>
      </c>
      <c r="G13" s="29">
        <v>3</v>
      </c>
      <c r="H13" s="29"/>
      <c r="I13" s="8"/>
      <c r="J13" s="8"/>
      <c r="K13" s="16">
        <v>4</v>
      </c>
      <c r="L13" s="8">
        <v>1</v>
      </c>
      <c r="M13" s="11" t="s">
        <v>179</v>
      </c>
      <c r="N13" s="11"/>
      <c r="O13" s="11"/>
      <c r="P13" s="11"/>
      <c r="Q13" s="11"/>
      <c r="R13" s="11"/>
      <c r="S13" s="11"/>
      <c r="T13" s="30" t="s">
        <v>56</v>
      </c>
      <c r="U13" s="32"/>
    </row>
    <row r="14" spans="1:22" ht="18" customHeight="1" x14ac:dyDescent="0.25">
      <c r="A14" s="15"/>
      <c r="B14" s="9" t="s">
        <v>183</v>
      </c>
      <c r="C14" s="12"/>
      <c r="D14" s="12"/>
      <c r="E14" s="29"/>
      <c r="F14" s="39"/>
      <c r="G14" s="29"/>
      <c r="H14" s="29"/>
      <c r="I14" s="8"/>
      <c r="J14" s="8"/>
      <c r="K14" s="16">
        <v>2</v>
      </c>
      <c r="L14" s="8">
        <v>1</v>
      </c>
      <c r="M14" s="11"/>
      <c r="N14" s="11"/>
      <c r="O14" s="11"/>
      <c r="P14" s="11"/>
      <c r="Q14" s="11"/>
      <c r="R14" s="11"/>
      <c r="S14" s="11"/>
      <c r="T14" s="30" t="s">
        <v>52</v>
      </c>
      <c r="U14" s="32"/>
    </row>
    <row r="15" spans="1:22" s="67" customFormat="1" ht="18" customHeight="1" thickBot="1" x14ac:dyDescent="0.3">
      <c r="A15" s="85" t="s">
        <v>36</v>
      </c>
      <c r="B15" s="86"/>
      <c r="C15" s="87"/>
      <c r="D15" s="87"/>
      <c r="E15" s="88">
        <f>E3+E4+E5+E8+E9+E10+E11+E12+E13+'szab.vál.'!E3</f>
        <v>18</v>
      </c>
      <c r="F15" s="89"/>
      <c r="G15" s="88">
        <f>G3+G4+G5+G8+G9+G10+G11+G12+G13+G14</f>
        <v>12</v>
      </c>
      <c r="H15" s="88">
        <f>H3+H4+H5+H8+H9+H10+H11+H12+H13+H14</f>
        <v>4</v>
      </c>
      <c r="I15" s="88"/>
      <c r="J15" s="88"/>
      <c r="K15" s="88">
        <f>SUM(K3:K14)</f>
        <v>31</v>
      </c>
      <c r="L15" s="90"/>
      <c r="M15" s="88"/>
      <c r="N15" s="88"/>
      <c r="O15" s="88"/>
      <c r="P15" s="88"/>
      <c r="Q15" s="88"/>
      <c r="R15" s="88"/>
      <c r="S15" s="88"/>
      <c r="T15" s="91"/>
      <c r="U15" s="71"/>
      <c r="V15" s="68"/>
    </row>
    <row r="16" spans="1:22" ht="18" customHeight="1" x14ac:dyDescent="0.25">
      <c r="A16" s="41" t="s">
        <v>189</v>
      </c>
      <c r="B16" s="41" t="s">
        <v>185</v>
      </c>
      <c r="C16" s="10"/>
      <c r="D16" s="11" t="s">
        <v>180</v>
      </c>
      <c r="E16" s="10">
        <v>3</v>
      </c>
      <c r="F16" s="13" t="s">
        <v>8</v>
      </c>
      <c r="G16" s="10">
        <v>2</v>
      </c>
      <c r="H16" s="10"/>
      <c r="I16" s="10"/>
      <c r="J16" s="10"/>
      <c r="K16" s="10">
        <v>5</v>
      </c>
      <c r="L16" s="10">
        <v>2</v>
      </c>
      <c r="M16" s="10"/>
      <c r="N16" s="10" t="s">
        <v>81</v>
      </c>
      <c r="O16" s="10"/>
      <c r="P16" s="10"/>
      <c r="Q16" s="10"/>
      <c r="R16" s="10"/>
      <c r="S16" s="10"/>
      <c r="T16" s="10" t="s">
        <v>54</v>
      </c>
      <c r="U16" s="32"/>
    </row>
    <row r="17" spans="1:22" ht="18" customHeight="1" x14ac:dyDescent="0.25">
      <c r="A17" s="15" t="s">
        <v>73</v>
      </c>
      <c r="B17" s="15" t="s">
        <v>64</v>
      </c>
      <c r="C17" s="11"/>
      <c r="D17" s="11" t="s">
        <v>13</v>
      </c>
      <c r="E17" s="11">
        <v>0</v>
      </c>
      <c r="F17" s="13"/>
      <c r="G17" s="11"/>
      <c r="H17" s="11">
        <v>3</v>
      </c>
      <c r="I17" s="11" t="s">
        <v>9</v>
      </c>
      <c r="J17" s="11"/>
      <c r="K17" s="11">
        <v>3</v>
      </c>
      <c r="L17" s="11">
        <v>2</v>
      </c>
      <c r="M17" s="11"/>
      <c r="N17" s="11" t="s">
        <v>82</v>
      </c>
      <c r="O17" s="11"/>
      <c r="P17" s="11"/>
      <c r="Q17" s="11"/>
      <c r="R17" s="11"/>
      <c r="S17" s="11"/>
      <c r="T17" s="11" t="s">
        <v>54</v>
      </c>
      <c r="U17" s="32"/>
    </row>
    <row r="18" spans="1:22" ht="18" customHeight="1" x14ac:dyDescent="0.25">
      <c r="A18" s="15" t="s">
        <v>74</v>
      </c>
      <c r="B18" s="15" t="s">
        <v>65</v>
      </c>
      <c r="C18" s="11" t="s">
        <v>61</v>
      </c>
      <c r="D18" s="24" t="s">
        <v>212</v>
      </c>
      <c r="E18" s="11">
        <v>2</v>
      </c>
      <c r="F18" s="13" t="s">
        <v>8</v>
      </c>
      <c r="G18" s="11"/>
      <c r="H18" s="11">
        <v>1</v>
      </c>
      <c r="I18" s="11"/>
      <c r="J18" s="11"/>
      <c r="K18" s="11">
        <v>4</v>
      </c>
      <c r="L18" s="11">
        <v>2</v>
      </c>
      <c r="M18" s="11"/>
      <c r="N18" s="11" t="s">
        <v>48</v>
      </c>
      <c r="O18" s="11"/>
      <c r="P18" s="11"/>
      <c r="Q18" s="11"/>
      <c r="R18" s="11"/>
      <c r="S18" s="11"/>
      <c r="T18" s="11" t="s">
        <v>56</v>
      </c>
      <c r="U18" s="32"/>
    </row>
    <row r="19" spans="1:22" ht="18" customHeight="1" x14ac:dyDescent="0.25">
      <c r="A19" s="15" t="s">
        <v>75</v>
      </c>
      <c r="B19" s="15" t="s">
        <v>66</v>
      </c>
      <c r="C19" s="11" t="s">
        <v>209</v>
      </c>
      <c r="D19" s="11" t="s">
        <v>17</v>
      </c>
      <c r="E19" s="11">
        <v>2</v>
      </c>
      <c r="F19" s="13"/>
      <c r="G19" s="11">
        <v>2</v>
      </c>
      <c r="H19" s="11"/>
      <c r="I19" s="11" t="s">
        <v>9</v>
      </c>
      <c r="J19" s="11"/>
      <c r="K19" s="11">
        <v>4</v>
      </c>
      <c r="L19" s="11">
        <v>2</v>
      </c>
      <c r="M19" s="11"/>
      <c r="N19" s="11" t="s">
        <v>83</v>
      </c>
      <c r="O19" s="11"/>
      <c r="P19" s="11"/>
      <c r="Q19" s="11"/>
      <c r="R19" s="11"/>
      <c r="S19" s="11"/>
      <c r="T19" s="11" t="s">
        <v>54</v>
      </c>
      <c r="U19" s="32"/>
    </row>
    <row r="20" spans="1:22" ht="36" customHeight="1" x14ac:dyDescent="0.25">
      <c r="A20" s="15" t="s">
        <v>76</v>
      </c>
      <c r="B20" s="15" t="s">
        <v>67</v>
      </c>
      <c r="C20" s="11" t="s">
        <v>58</v>
      </c>
      <c r="D20" s="11" t="s">
        <v>159</v>
      </c>
      <c r="E20" s="11">
        <v>0</v>
      </c>
      <c r="F20" s="13"/>
      <c r="G20" s="11">
        <v>2</v>
      </c>
      <c r="H20" s="11"/>
      <c r="I20" s="11" t="s">
        <v>10</v>
      </c>
      <c r="J20" s="11"/>
      <c r="K20" s="11">
        <v>0</v>
      </c>
      <c r="L20" s="11">
        <v>2</v>
      </c>
      <c r="M20" s="11"/>
      <c r="N20" s="11" t="s">
        <v>45</v>
      </c>
      <c r="O20" s="11"/>
      <c r="P20" s="11"/>
      <c r="Q20" s="11"/>
      <c r="R20" s="11"/>
      <c r="S20" s="11"/>
      <c r="T20" s="11" t="s">
        <v>55</v>
      </c>
      <c r="U20" s="32"/>
    </row>
    <row r="21" spans="1:22" ht="18" customHeight="1" x14ac:dyDescent="0.25">
      <c r="A21" s="15" t="s">
        <v>77</v>
      </c>
      <c r="B21" s="15" t="s">
        <v>68</v>
      </c>
      <c r="C21" s="11" t="s">
        <v>59</v>
      </c>
      <c r="D21" s="11" t="s">
        <v>164</v>
      </c>
      <c r="E21" s="24">
        <v>0</v>
      </c>
      <c r="F21" s="25"/>
      <c r="G21" s="24">
        <v>2</v>
      </c>
      <c r="H21" s="24"/>
      <c r="I21" s="24" t="s">
        <v>10</v>
      </c>
      <c r="J21" s="24"/>
      <c r="K21" s="11">
        <v>0</v>
      </c>
      <c r="L21" s="24">
        <v>2</v>
      </c>
      <c r="M21" s="24"/>
      <c r="N21" s="24" t="s">
        <v>45</v>
      </c>
      <c r="O21" s="11"/>
      <c r="P21" s="11"/>
      <c r="Q21" s="11"/>
      <c r="R21" s="11"/>
      <c r="S21" s="11"/>
      <c r="T21" s="11" t="s">
        <v>55</v>
      </c>
      <c r="U21" s="32"/>
    </row>
    <row r="22" spans="1:22" ht="18" customHeight="1" x14ac:dyDescent="0.25">
      <c r="A22" s="15" t="s">
        <v>208</v>
      </c>
      <c r="B22" s="15" t="s">
        <v>69</v>
      </c>
      <c r="C22" s="11" t="s">
        <v>61</v>
      </c>
      <c r="D22" s="11" t="s">
        <v>12</v>
      </c>
      <c r="E22" s="24">
        <v>3</v>
      </c>
      <c r="F22" s="25" t="s">
        <v>8</v>
      </c>
      <c r="G22" s="24">
        <v>2</v>
      </c>
      <c r="H22" s="24"/>
      <c r="I22" s="24"/>
      <c r="J22" s="24"/>
      <c r="K22" s="11">
        <v>5</v>
      </c>
      <c r="L22" s="24">
        <v>2</v>
      </c>
      <c r="M22" s="24"/>
      <c r="N22" s="24" t="s">
        <v>81</v>
      </c>
      <c r="O22" s="21"/>
      <c r="P22" s="21"/>
      <c r="Q22" s="21"/>
      <c r="R22" s="21"/>
      <c r="S22" s="21"/>
      <c r="T22" s="11" t="s">
        <v>56</v>
      </c>
      <c r="U22" s="32"/>
    </row>
    <row r="23" spans="1:22" ht="18" customHeight="1" x14ac:dyDescent="0.25">
      <c r="A23" s="15" t="s">
        <v>78</v>
      </c>
      <c r="B23" s="15" t="s">
        <v>70</v>
      </c>
      <c r="C23" s="11" t="s">
        <v>60</v>
      </c>
      <c r="D23" s="11" t="s">
        <v>160</v>
      </c>
      <c r="E23" s="24">
        <v>0</v>
      </c>
      <c r="F23" s="25"/>
      <c r="G23" s="24"/>
      <c r="H23" s="24">
        <v>2</v>
      </c>
      <c r="I23" s="24" t="s">
        <v>9</v>
      </c>
      <c r="J23" s="24"/>
      <c r="K23" s="11">
        <v>2</v>
      </c>
      <c r="L23" s="24">
        <v>2</v>
      </c>
      <c r="M23" s="24"/>
      <c r="N23" s="24" t="s">
        <v>84</v>
      </c>
      <c r="O23" s="11"/>
      <c r="P23" s="11"/>
      <c r="Q23" s="11"/>
      <c r="R23" s="11"/>
      <c r="S23" s="11"/>
      <c r="T23" s="11" t="s">
        <v>54</v>
      </c>
      <c r="U23" s="32"/>
    </row>
    <row r="24" spans="1:22" ht="18" customHeight="1" x14ac:dyDescent="0.25">
      <c r="A24" s="15" t="s">
        <v>79</v>
      </c>
      <c r="B24" s="15" t="s">
        <v>71</v>
      </c>
      <c r="C24" s="11" t="s">
        <v>204</v>
      </c>
      <c r="D24" s="11" t="s">
        <v>19</v>
      </c>
      <c r="E24" s="24">
        <v>2</v>
      </c>
      <c r="F24" s="25" t="s">
        <v>8</v>
      </c>
      <c r="G24" s="24">
        <v>2</v>
      </c>
      <c r="H24" s="24"/>
      <c r="I24" s="24"/>
      <c r="J24" s="24"/>
      <c r="K24" s="11">
        <v>4</v>
      </c>
      <c r="L24" s="24">
        <v>2</v>
      </c>
      <c r="M24" s="24"/>
      <c r="N24" s="24" t="s">
        <v>49</v>
      </c>
      <c r="O24" s="11"/>
      <c r="P24" s="11"/>
      <c r="Q24" s="11"/>
      <c r="R24" s="11"/>
      <c r="S24" s="11"/>
      <c r="T24" s="11" t="s">
        <v>56</v>
      </c>
      <c r="U24" s="32"/>
    </row>
    <row r="25" spans="1:22" ht="18" customHeight="1" x14ac:dyDescent="0.25">
      <c r="A25" s="15"/>
      <c r="B25" s="15" t="s">
        <v>183</v>
      </c>
      <c r="C25" s="11"/>
      <c r="D25" s="11"/>
      <c r="E25" s="24"/>
      <c r="F25" s="25"/>
      <c r="G25" s="24"/>
      <c r="H25" s="24"/>
      <c r="I25" s="24"/>
      <c r="J25" s="24"/>
      <c r="K25" s="11">
        <v>2</v>
      </c>
      <c r="L25" s="24">
        <v>2</v>
      </c>
      <c r="M25" s="24"/>
      <c r="N25" s="24"/>
      <c r="O25" s="11"/>
      <c r="P25" s="11"/>
      <c r="Q25" s="11"/>
      <c r="R25" s="11"/>
      <c r="S25" s="11"/>
      <c r="T25" s="11" t="s">
        <v>52</v>
      </c>
      <c r="U25" s="32"/>
    </row>
    <row r="26" spans="1:22" ht="18" customHeight="1" x14ac:dyDescent="0.25">
      <c r="A26" s="15"/>
      <c r="B26" s="15" t="s">
        <v>183</v>
      </c>
      <c r="C26" s="35"/>
      <c r="D26" s="35"/>
      <c r="E26" s="24"/>
      <c r="F26" s="25"/>
      <c r="G26" s="35"/>
      <c r="H26" s="35"/>
      <c r="I26" s="24"/>
      <c r="J26" s="24"/>
      <c r="K26" s="16">
        <v>2</v>
      </c>
      <c r="L26" s="35">
        <v>2</v>
      </c>
      <c r="M26" s="26"/>
      <c r="N26" s="35"/>
      <c r="O26" s="26"/>
      <c r="P26" s="26"/>
      <c r="Q26" s="26"/>
      <c r="R26" s="35"/>
      <c r="S26" s="11"/>
      <c r="T26" s="11" t="s">
        <v>52</v>
      </c>
      <c r="U26" s="32"/>
    </row>
    <row r="27" spans="1:22" s="65" customFormat="1" ht="18" customHeight="1" thickBot="1" x14ac:dyDescent="0.3">
      <c r="A27" s="85" t="s">
        <v>37</v>
      </c>
      <c r="B27" s="92"/>
      <c r="C27" s="93"/>
      <c r="D27" s="93"/>
      <c r="E27" s="88">
        <f>E16+E17+E18+E19+E22+E23+E24+'szab.vál.'!E4+'szab.vál.'!E5</f>
        <v>14</v>
      </c>
      <c r="F27" s="94"/>
      <c r="G27" s="88">
        <f>G16+G17+G18+G19+G22+G23+G24+'szab.vál.'!G4+'szab.vál.'!G5</f>
        <v>10</v>
      </c>
      <c r="H27" s="88">
        <f>H16+H17+H18+H19+H22+H23+H24+H25</f>
        <v>6</v>
      </c>
      <c r="I27" s="95"/>
      <c r="J27" s="95"/>
      <c r="K27" s="88">
        <f>SUM(K16:K26)</f>
        <v>31</v>
      </c>
      <c r="L27" s="90"/>
      <c r="M27" s="95"/>
      <c r="N27" s="96"/>
      <c r="O27" s="96"/>
      <c r="P27" s="96"/>
      <c r="Q27" s="96"/>
      <c r="R27" s="96"/>
      <c r="S27" s="96"/>
      <c r="T27" s="93"/>
      <c r="V27" s="66"/>
    </row>
    <row r="28" spans="1:22" s="32" customFormat="1" ht="18" customHeight="1" x14ac:dyDescent="0.25">
      <c r="A28" s="41" t="s">
        <v>190</v>
      </c>
      <c r="B28" s="41" t="s">
        <v>187</v>
      </c>
      <c r="C28" s="10" t="s">
        <v>189</v>
      </c>
      <c r="D28" s="11" t="s">
        <v>180</v>
      </c>
      <c r="E28" s="10">
        <v>2</v>
      </c>
      <c r="F28" s="13" t="s">
        <v>8</v>
      </c>
      <c r="G28" s="42"/>
      <c r="H28" s="42">
        <v>2</v>
      </c>
      <c r="I28" s="10"/>
      <c r="J28" s="42"/>
      <c r="K28" s="43">
        <v>4</v>
      </c>
      <c r="L28" s="42">
        <v>3</v>
      </c>
      <c r="M28" s="42"/>
      <c r="N28" s="42"/>
      <c r="O28" s="42" t="s">
        <v>49</v>
      </c>
      <c r="P28" s="42"/>
      <c r="Q28" s="42"/>
      <c r="R28" s="42"/>
      <c r="S28" s="42"/>
      <c r="T28" s="10" t="s">
        <v>54</v>
      </c>
      <c r="V28" s="33"/>
    </row>
    <row r="29" spans="1:22" s="32" customFormat="1" ht="36" customHeight="1" x14ac:dyDescent="0.25">
      <c r="A29" s="15" t="s">
        <v>97</v>
      </c>
      <c r="B29" s="15" t="s">
        <v>87</v>
      </c>
      <c r="C29" s="11" t="s">
        <v>211</v>
      </c>
      <c r="D29" s="11" t="s">
        <v>181</v>
      </c>
      <c r="E29" s="11">
        <v>2</v>
      </c>
      <c r="F29" s="13" t="s">
        <v>8</v>
      </c>
      <c r="G29" s="14">
        <v>2</v>
      </c>
      <c r="H29" s="14"/>
      <c r="I29" s="11"/>
      <c r="J29" s="14"/>
      <c r="K29" s="16">
        <v>4</v>
      </c>
      <c r="L29" s="14">
        <v>3</v>
      </c>
      <c r="M29" s="14"/>
      <c r="N29" s="14"/>
      <c r="O29" s="14" t="s">
        <v>49</v>
      </c>
      <c r="P29" s="14"/>
      <c r="Q29" s="14"/>
      <c r="R29" s="14"/>
      <c r="S29" s="14"/>
      <c r="T29" s="11" t="s">
        <v>56</v>
      </c>
      <c r="V29" s="33"/>
    </row>
    <row r="30" spans="1:22" s="32" customFormat="1" ht="18" customHeight="1" x14ac:dyDescent="0.25">
      <c r="A30" s="15" t="s">
        <v>98</v>
      </c>
      <c r="B30" s="15" t="s">
        <v>88</v>
      </c>
      <c r="C30" s="11" t="s">
        <v>208</v>
      </c>
      <c r="D30" s="24" t="s">
        <v>212</v>
      </c>
      <c r="E30" s="11">
        <v>2</v>
      </c>
      <c r="F30" s="13" t="s">
        <v>8</v>
      </c>
      <c r="G30" s="14"/>
      <c r="H30" s="14">
        <v>1</v>
      </c>
      <c r="I30" s="11"/>
      <c r="J30" s="14"/>
      <c r="K30" s="16">
        <v>3</v>
      </c>
      <c r="L30" s="14">
        <v>3</v>
      </c>
      <c r="M30" s="14"/>
      <c r="N30" s="14"/>
      <c r="O30" s="14" t="s">
        <v>48</v>
      </c>
      <c r="P30" s="14"/>
      <c r="Q30" s="14"/>
      <c r="R30" s="14"/>
      <c r="S30" s="14"/>
      <c r="T30" s="11" t="s">
        <v>56</v>
      </c>
      <c r="V30" s="33"/>
    </row>
    <row r="31" spans="1:22" s="32" customFormat="1" ht="36" customHeight="1" x14ac:dyDescent="0.25">
      <c r="A31" s="15" t="s">
        <v>191</v>
      </c>
      <c r="B31" s="15" t="s">
        <v>89</v>
      </c>
      <c r="C31" s="11" t="s">
        <v>103</v>
      </c>
      <c r="D31" s="11" t="s">
        <v>17</v>
      </c>
      <c r="E31" s="11">
        <v>2</v>
      </c>
      <c r="F31" s="13" t="s">
        <v>8</v>
      </c>
      <c r="G31" s="14">
        <v>2</v>
      </c>
      <c r="H31" s="14"/>
      <c r="I31" s="11"/>
      <c r="J31" s="14"/>
      <c r="K31" s="16">
        <v>4</v>
      </c>
      <c r="L31" s="14">
        <v>3</v>
      </c>
      <c r="M31" s="14"/>
      <c r="N31" s="14"/>
      <c r="O31" s="14" t="s">
        <v>49</v>
      </c>
      <c r="P31" s="14"/>
      <c r="Q31" s="14"/>
      <c r="R31" s="14"/>
      <c r="S31" s="14"/>
      <c r="T31" s="11" t="s">
        <v>54</v>
      </c>
      <c r="V31" s="33"/>
    </row>
    <row r="32" spans="1:22" s="32" customFormat="1" ht="36" customHeight="1" x14ac:dyDescent="0.25">
      <c r="A32" s="15" t="s">
        <v>99</v>
      </c>
      <c r="B32" s="15" t="s">
        <v>90</v>
      </c>
      <c r="C32" s="11" t="s">
        <v>76</v>
      </c>
      <c r="D32" s="11" t="s">
        <v>159</v>
      </c>
      <c r="E32" s="11">
        <v>0</v>
      </c>
      <c r="F32" s="13"/>
      <c r="G32" s="14">
        <v>2</v>
      </c>
      <c r="H32" s="14"/>
      <c r="I32" s="11" t="s">
        <v>10</v>
      </c>
      <c r="J32" s="14"/>
      <c r="K32" s="16">
        <v>1</v>
      </c>
      <c r="L32" s="14">
        <v>3</v>
      </c>
      <c r="M32" s="14"/>
      <c r="N32" s="14"/>
      <c r="O32" s="14" t="s">
        <v>45</v>
      </c>
      <c r="P32" s="14"/>
      <c r="Q32" s="14"/>
      <c r="R32" s="14"/>
      <c r="S32" s="14"/>
      <c r="T32" s="11" t="s">
        <v>55</v>
      </c>
      <c r="V32" s="33"/>
    </row>
    <row r="33" spans="1:22" s="32" customFormat="1" ht="18" customHeight="1" x14ac:dyDescent="0.25">
      <c r="A33" s="15" t="s">
        <v>100</v>
      </c>
      <c r="B33" s="15" t="s">
        <v>91</v>
      </c>
      <c r="C33" s="11" t="s">
        <v>77</v>
      </c>
      <c r="D33" s="11" t="s">
        <v>164</v>
      </c>
      <c r="E33" s="11">
        <v>0</v>
      </c>
      <c r="F33" s="13"/>
      <c r="G33" s="14">
        <v>2</v>
      </c>
      <c r="H33" s="14"/>
      <c r="I33" s="11" t="s">
        <v>10</v>
      </c>
      <c r="J33" s="14"/>
      <c r="K33" s="16">
        <v>1</v>
      </c>
      <c r="L33" s="14">
        <v>3</v>
      </c>
      <c r="M33" s="14"/>
      <c r="N33" s="14"/>
      <c r="O33" s="14" t="s">
        <v>45</v>
      </c>
      <c r="P33" s="14"/>
      <c r="Q33" s="14"/>
      <c r="R33" s="14"/>
      <c r="S33" s="14"/>
      <c r="T33" s="11" t="s">
        <v>55</v>
      </c>
      <c r="V33" s="33"/>
    </row>
    <row r="34" spans="1:22" s="32" customFormat="1" ht="18" customHeight="1" x14ac:dyDescent="0.25">
      <c r="A34" s="15" t="s">
        <v>192</v>
      </c>
      <c r="B34" s="15" t="s">
        <v>92</v>
      </c>
      <c r="C34" s="11" t="s">
        <v>208</v>
      </c>
      <c r="D34" s="11" t="s">
        <v>12</v>
      </c>
      <c r="E34" s="11">
        <v>2</v>
      </c>
      <c r="F34" s="13"/>
      <c r="G34" s="14">
        <v>2</v>
      </c>
      <c r="H34" s="14"/>
      <c r="I34" s="11" t="s">
        <v>9</v>
      </c>
      <c r="J34" s="14"/>
      <c r="K34" s="16">
        <v>4</v>
      </c>
      <c r="L34" s="14">
        <v>3</v>
      </c>
      <c r="M34" s="14"/>
      <c r="N34" s="14"/>
      <c r="O34" s="14" t="s">
        <v>83</v>
      </c>
      <c r="P34" s="14"/>
      <c r="Q34" s="14"/>
      <c r="R34" s="14"/>
      <c r="S34" s="14"/>
      <c r="T34" s="11" t="s">
        <v>56</v>
      </c>
      <c r="V34" s="33"/>
    </row>
    <row r="35" spans="1:22" s="32" customFormat="1" ht="18" customHeight="1" x14ac:dyDescent="0.25">
      <c r="A35" s="15" t="s">
        <v>101</v>
      </c>
      <c r="B35" s="15" t="s">
        <v>93</v>
      </c>
      <c r="C35" s="5"/>
      <c r="D35" s="58" t="s">
        <v>18</v>
      </c>
      <c r="E35" s="11">
        <v>1</v>
      </c>
      <c r="F35" s="13"/>
      <c r="G35" s="14"/>
      <c r="H35" s="14">
        <v>1</v>
      </c>
      <c r="I35" s="11" t="s">
        <v>9</v>
      </c>
      <c r="J35" s="14"/>
      <c r="K35" s="16">
        <v>3</v>
      </c>
      <c r="L35" s="14">
        <v>3</v>
      </c>
      <c r="M35" s="14"/>
      <c r="N35" s="14"/>
      <c r="O35" s="14" t="s">
        <v>85</v>
      </c>
      <c r="P35" s="14"/>
      <c r="Q35" s="14"/>
      <c r="R35" s="14"/>
      <c r="S35" s="14"/>
      <c r="T35" s="11" t="s">
        <v>54</v>
      </c>
      <c r="V35" s="33"/>
    </row>
    <row r="36" spans="1:22" s="32" customFormat="1" ht="18" customHeight="1" x14ac:dyDescent="0.25">
      <c r="A36" s="15" t="s">
        <v>193</v>
      </c>
      <c r="B36" s="15" t="s">
        <v>95</v>
      </c>
      <c r="C36" s="5"/>
      <c r="D36" s="58" t="s">
        <v>15</v>
      </c>
      <c r="E36" s="11">
        <v>1</v>
      </c>
      <c r="F36" s="13"/>
      <c r="G36" s="14"/>
      <c r="H36" s="14">
        <v>1</v>
      </c>
      <c r="I36" s="11" t="s">
        <v>9</v>
      </c>
      <c r="J36" s="14"/>
      <c r="K36" s="16">
        <v>3</v>
      </c>
      <c r="L36" s="14">
        <v>3</v>
      </c>
      <c r="M36" s="14"/>
      <c r="N36" s="14"/>
      <c r="O36" s="14" t="s">
        <v>85</v>
      </c>
      <c r="P36" s="14"/>
      <c r="Q36" s="14"/>
      <c r="R36" s="14"/>
      <c r="S36" s="14"/>
      <c r="T36" s="11" t="s">
        <v>53</v>
      </c>
      <c r="V36" s="33"/>
    </row>
    <row r="37" spans="1:22" s="32" customFormat="1" ht="36" customHeight="1" x14ac:dyDescent="0.25">
      <c r="A37" s="15" t="s">
        <v>205</v>
      </c>
      <c r="B37" s="15" t="s">
        <v>96</v>
      </c>
      <c r="C37" s="44" t="s">
        <v>104</v>
      </c>
      <c r="D37" s="44" t="s">
        <v>13</v>
      </c>
      <c r="E37" s="11">
        <v>1</v>
      </c>
      <c r="F37" s="13"/>
      <c r="G37" s="14"/>
      <c r="H37" s="14">
        <v>2</v>
      </c>
      <c r="I37" s="11" t="s">
        <v>9</v>
      </c>
      <c r="J37" s="14"/>
      <c r="K37" s="16">
        <v>2</v>
      </c>
      <c r="L37" s="14">
        <v>3</v>
      </c>
      <c r="M37" s="14"/>
      <c r="N37" s="14"/>
      <c r="O37" s="14" t="s">
        <v>46</v>
      </c>
      <c r="P37" s="14"/>
      <c r="Q37" s="14"/>
      <c r="R37" s="14"/>
      <c r="S37" s="14"/>
      <c r="T37" s="11" t="s">
        <v>54</v>
      </c>
      <c r="V37" s="34"/>
    </row>
    <row r="38" spans="1:22" s="71" customFormat="1" ht="18" customHeight="1" thickBot="1" x14ac:dyDescent="0.3">
      <c r="A38" s="85" t="s">
        <v>38</v>
      </c>
      <c r="B38" s="86"/>
      <c r="C38" s="87"/>
      <c r="D38" s="87"/>
      <c r="E38" s="88">
        <f>SUM(E28:E37)</f>
        <v>13</v>
      </c>
      <c r="F38" s="89"/>
      <c r="G38" s="88">
        <f>G28+G29+G30+G31+G32+G34+G35+G36+G37</f>
        <v>8</v>
      </c>
      <c r="H38" s="88">
        <f>H28+H29+H30+H31+H32+H34+H35+H36+H37</f>
        <v>7</v>
      </c>
      <c r="I38" s="88"/>
      <c r="J38" s="88"/>
      <c r="K38" s="88">
        <f>K28+K29+K30+K31+K32+K34+K35+K36+K37</f>
        <v>28</v>
      </c>
      <c r="L38" s="90"/>
      <c r="M38" s="90"/>
      <c r="N38" s="90"/>
      <c r="O38" s="90"/>
      <c r="P38" s="90"/>
      <c r="Q38" s="90"/>
      <c r="R38" s="90"/>
      <c r="S38" s="90"/>
      <c r="T38" s="87"/>
      <c r="V38" s="72"/>
    </row>
    <row r="39" spans="1:22" s="32" customFormat="1" ht="18" customHeight="1" x14ac:dyDescent="0.25">
      <c r="A39" s="15" t="s">
        <v>194</v>
      </c>
      <c r="B39" s="15" t="s">
        <v>186</v>
      </c>
      <c r="C39" s="11" t="s">
        <v>190</v>
      </c>
      <c r="D39" s="11" t="s">
        <v>180</v>
      </c>
      <c r="E39" s="11">
        <v>3</v>
      </c>
      <c r="F39" s="13" t="s">
        <v>8</v>
      </c>
      <c r="G39" s="14">
        <v>2</v>
      </c>
      <c r="H39" s="14"/>
      <c r="I39" s="11"/>
      <c r="J39" s="14"/>
      <c r="K39" s="16">
        <v>5</v>
      </c>
      <c r="L39" s="14">
        <v>4</v>
      </c>
      <c r="M39" s="14"/>
      <c r="N39" s="14"/>
      <c r="O39" s="14"/>
      <c r="P39" s="14" t="s">
        <v>81</v>
      </c>
      <c r="Q39" s="14"/>
      <c r="R39" s="14"/>
      <c r="S39" s="14"/>
      <c r="T39" s="11" t="s">
        <v>54</v>
      </c>
      <c r="V39" s="33"/>
    </row>
    <row r="40" spans="1:22" s="32" customFormat="1" ht="18" customHeight="1" x14ac:dyDescent="0.25">
      <c r="A40" s="15" t="s">
        <v>105</v>
      </c>
      <c r="B40" s="15" t="s">
        <v>111</v>
      </c>
      <c r="C40" s="11" t="s">
        <v>208</v>
      </c>
      <c r="D40" s="11" t="s">
        <v>16</v>
      </c>
      <c r="E40" s="11">
        <v>2</v>
      </c>
      <c r="F40" s="13"/>
      <c r="G40" s="14">
        <v>2</v>
      </c>
      <c r="H40" s="14"/>
      <c r="I40" s="11" t="s">
        <v>9</v>
      </c>
      <c r="J40" s="14"/>
      <c r="K40" s="16">
        <v>4</v>
      </c>
      <c r="L40" s="14">
        <v>4</v>
      </c>
      <c r="M40" s="14"/>
      <c r="N40" s="14"/>
      <c r="O40" s="14"/>
      <c r="P40" s="14" t="s">
        <v>83</v>
      </c>
      <c r="Q40" s="14"/>
      <c r="R40" s="14"/>
      <c r="S40" s="14"/>
      <c r="T40" s="11" t="s">
        <v>54</v>
      </c>
      <c r="V40" s="33"/>
    </row>
    <row r="41" spans="1:22" s="32" customFormat="1" ht="18" customHeight="1" x14ac:dyDescent="0.25">
      <c r="A41" s="15" t="s">
        <v>106</v>
      </c>
      <c r="B41" s="15" t="s">
        <v>112</v>
      </c>
      <c r="C41" s="11"/>
      <c r="D41" s="11" t="s">
        <v>181</v>
      </c>
      <c r="E41" s="11">
        <v>2</v>
      </c>
      <c r="F41" s="13"/>
      <c r="G41" s="14"/>
      <c r="H41" s="14">
        <v>1</v>
      </c>
      <c r="I41" s="11" t="s">
        <v>9</v>
      </c>
      <c r="J41" s="14"/>
      <c r="K41" s="16">
        <v>3</v>
      </c>
      <c r="L41" s="14">
        <v>4</v>
      </c>
      <c r="M41" s="14"/>
      <c r="N41" s="14"/>
      <c r="O41" s="14"/>
      <c r="P41" s="14" t="s">
        <v>44</v>
      </c>
      <c r="Q41" s="14"/>
      <c r="R41" s="14"/>
      <c r="S41" s="14"/>
      <c r="T41" s="11" t="s">
        <v>54</v>
      </c>
      <c r="V41" s="33"/>
    </row>
    <row r="42" spans="1:22" s="32" customFormat="1" ht="18" customHeight="1" x14ac:dyDescent="0.25">
      <c r="A42" s="15" t="s">
        <v>107</v>
      </c>
      <c r="B42" s="15" t="s">
        <v>113</v>
      </c>
      <c r="C42" s="11" t="s">
        <v>191</v>
      </c>
      <c r="D42" s="11" t="s">
        <v>17</v>
      </c>
      <c r="E42" s="11">
        <v>3</v>
      </c>
      <c r="F42" s="13" t="s">
        <v>8</v>
      </c>
      <c r="G42" s="14">
        <v>2</v>
      </c>
      <c r="H42" s="14"/>
      <c r="I42" s="11"/>
      <c r="J42" s="14"/>
      <c r="K42" s="16">
        <v>5</v>
      </c>
      <c r="L42" s="14">
        <v>4</v>
      </c>
      <c r="M42" s="14"/>
      <c r="N42" s="14"/>
      <c r="O42" s="14"/>
      <c r="P42" s="14" t="s">
        <v>81</v>
      </c>
      <c r="Q42" s="14"/>
      <c r="R42" s="14"/>
      <c r="S42" s="14"/>
      <c r="T42" s="11" t="s">
        <v>54</v>
      </c>
      <c r="V42" s="33"/>
    </row>
    <row r="43" spans="1:22" s="32" customFormat="1" ht="18" customHeight="1" x14ac:dyDescent="0.25">
      <c r="A43" s="15" t="s">
        <v>108</v>
      </c>
      <c r="B43" s="15" t="s">
        <v>114</v>
      </c>
      <c r="C43" s="11"/>
      <c r="D43" s="11" t="s">
        <v>14</v>
      </c>
      <c r="E43" s="11">
        <v>2</v>
      </c>
      <c r="F43" s="13" t="s">
        <v>8</v>
      </c>
      <c r="G43" s="14"/>
      <c r="H43" s="14">
        <v>2</v>
      </c>
      <c r="I43" s="11"/>
      <c r="J43" s="14"/>
      <c r="K43" s="16">
        <v>5</v>
      </c>
      <c r="L43" s="14">
        <v>4</v>
      </c>
      <c r="M43" s="14"/>
      <c r="N43" s="14"/>
      <c r="O43" s="14"/>
      <c r="P43" s="14" t="s">
        <v>49</v>
      </c>
      <c r="Q43" s="14"/>
      <c r="R43" s="14"/>
      <c r="S43" s="14"/>
      <c r="T43" s="11" t="s">
        <v>54</v>
      </c>
      <c r="V43" s="33"/>
    </row>
    <row r="44" spans="1:22" s="32" customFormat="1" ht="18" customHeight="1" x14ac:dyDescent="0.25">
      <c r="A44" s="15" t="s">
        <v>109</v>
      </c>
      <c r="B44" s="15" t="s">
        <v>115</v>
      </c>
      <c r="C44" s="11" t="s">
        <v>61</v>
      </c>
      <c r="D44" s="11" t="s">
        <v>16</v>
      </c>
      <c r="E44" s="11">
        <v>2</v>
      </c>
      <c r="F44" s="13"/>
      <c r="G44" s="14">
        <v>1</v>
      </c>
      <c r="H44" s="14"/>
      <c r="I44" s="11" t="s">
        <v>9</v>
      </c>
      <c r="J44" s="14"/>
      <c r="K44" s="16">
        <v>4</v>
      </c>
      <c r="L44" s="14">
        <v>4</v>
      </c>
      <c r="M44" s="14"/>
      <c r="N44" s="14"/>
      <c r="O44" s="14"/>
      <c r="P44" s="14" t="s">
        <v>44</v>
      </c>
      <c r="Q44" s="14"/>
      <c r="R44" s="14"/>
      <c r="S44" s="14"/>
      <c r="T44" s="11" t="s">
        <v>54</v>
      </c>
      <c r="V44" s="33"/>
    </row>
    <row r="45" spans="1:22" s="32" customFormat="1" ht="36" customHeight="1" x14ac:dyDescent="0.25">
      <c r="A45" s="15" t="s">
        <v>110</v>
      </c>
      <c r="B45" s="15" t="s">
        <v>116</v>
      </c>
      <c r="C45" s="11" t="s">
        <v>201</v>
      </c>
      <c r="D45" s="11" t="s">
        <v>181</v>
      </c>
      <c r="E45" s="11">
        <v>2</v>
      </c>
      <c r="F45" s="13" t="s">
        <v>8</v>
      </c>
      <c r="G45" s="14">
        <v>2</v>
      </c>
      <c r="H45" s="14"/>
      <c r="I45" s="11"/>
      <c r="J45" s="14"/>
      <c r="K45" s="16">
        <v>4</v>
      </c>
      <c r="L45" s="14">
        <v>4</v>
      </c>
      <c r="M45" s="14"/>
      <c r="N45" s="14"/>
      <c r="O45" s="14"/>
      <c r="P45" s="14" t="s">
        <v>49</v>
      </c>
      <c r="Q45" s="14"/>
      <c r="R45" s="14"/>
      <c r="S45" s="14"/>
      <c r="T45" s="11" t="s">
        <v>56</v>
      </c>
      <c r="V45" s="33"/>
    </row>
    <row r="46" spans="1:22" s="69" customFormat="1" ht="18" customHeight="1" thickBot="1" x14ac:dyDescent="0.3">
      <c r="A46" s="85" t="s">
        <v>39</v>
      </c>
      <c r="B46" s="92"/>
      <c r="C46" s="93"/>
      <c r="D46" s="93"/>
      <c r="E46" s="88">
        <f>SUM(E39:E45)</f>
        <v>16</v>
      </c>
      <c r="F46" s="94"/>
      <c r="G46" s="88">
        <f>SUM(G39:G45)</f>
        <v>9</v>
      </c>
      <c r="H46" s="88">
        <f>SUM(H39:H45)</f>
        <v>3</v>
      </c>
      <c r="I46" s="95"/>
      <c r="J46" s="95"/>
      <c r="K46" s="88">
        <f>SUM(K39:K45)</f>
        <v>30</v>
      </c>
      <c r="L46" s="90"/>
      <c r="M46" s="96"/>
      <c r="N46" s="96"/>
      <c r="O46" s="96"/>
      <c r="P46" s="96"/>
      <c r="Q46" s="96"/>
      <c r="R46" s="96"/>
      <c r="S46" s="96"/>
      <c r="T46" s="93"/>
      <c r="V46" s="70"/>
    </row>
    <row r="47" spans="1:22" s="32" customFormat="1" ht="18" customHeight="1" x14ac:dyDescent="0.25">
      <c r="A47" s="15" t="s">
        <v>195</v>
      </c>
      <c r="B47" s="15" t="s">
        <v>129</v>
      </c>
      <c r="C47" s="11" t="s">
        <v>108</v>
      </c>
      <c r="D47" s="11" t="s">
        <v>14</v>
      </c>
      <c r="E47" s="11">
        <v>2</v>
      </c>
      <c r="F47" s="13"/>
      <c r="G47" s="14"/>
      <c r="H47" s="14">
        <v>2</v>
      </c>
      <c r="I47" s="11" t="s">
        <v>9</v>
      </c>
      <c r="J47" s="14"/>
      <c r="K47" s="16">
        <v>4</v>
      </c>
      <c r="L47" s="14">
        <v>5</v>
      </c>
      <c r="M47" s="14"/>
      <c r="N47" s="14"/>
      <c r="O47" s="14"/>
      <c r="P47" s="14"/>
      <c r="Q47" s="14" t="s">
        <v>83</v>
      </c>
      <c r="R47" s="14"/>
      <c r="S47" s="14"/>
      <c r="T47" s="11" t="s">
        <v>130</v>
      </c>
      <c r="V47" s="33"/>
    </row>
    <row r="48" spans="1:22" s="32" customFormat="1" ht="18" customHeight="1" x14ac:dyDescent="0.25">
      <c r="A48" s="15" t="s">
        <v>117</v>
      </c>
      <c r="B48" s="15" t="s">
        <v>123</v>
      </c>
      <c r="C48" s="11" t="s">
        <v>106</v>
      </c>
      <c r="D48" s="11" t="s">
        <v>18</v>
      </c>
      <c r="E48" s="11">
        <v>2</v>
      </c>
      <c r="F48" s="13" t="s">
        <v>8</v>
      </c>
      <c r="G48" s="14"/>
      <c r="H48" s="14">
        <v>2</v>
      </c>
      <c r="I48" s="11"/>
      <c r="J48" s="14"/>
      <c r="K48" s="16">
        <v>4</v>
      </c>
      <c r="L48" s="14">
        <v>5</v>
      </c>
      <c r="M48" s="14"/>
      <c r="N48" s="14"/>
      <c r="O48" s="14"/>
      <c r="P48" s="14"/>
      <c r="Q48" s="14" t="s">
        <v>49</v>
      </c>
      <c r="R48" s="14"/>
      <c r="S48" s="14"/>
      <c r="T48" s="11" t="s">
        <v>54</v>
      </c>
      <c r="V48" s="33"/>
    </row>
    <row r="49" spans="1:22" s="32" customFormat="1" ht="18" customHeight="1" x14ac:dyDescent="0.25">
      <c r="A49" s="15" t="s">
        <v>118</v>
      </c>
      <c r="B49" s="15" t="s">
        <v>124</v>
      </c>
      <c r="C49" s="11"/>
      <c r="D49" s="11" t="s">
        <v>14</v>
      </c>
      <c r="E49" s="11">
        <v>2</v>
      </c>
      <c r="F49" s="13" t="s">
        <v>8</v>
      </c>
      <c r="G49" s="14"/>
      <c r="H49" s="14">
        <v>2</v>
      </c>
      <c r="I49" s="11"/>
      <c r="J49" s="14"/>
      <c r="K49" s="16">
        <v>4</v>
      </c>
      <c r="L49" s="14">
        <v>5</v>
      </c>
      <c r="M49" s="14"/>
      <c r="N49" s="14"/>
      <c r="O49" s="14"/>
      <c r="P49" s="14"/>
      <c r="Q49" s="14" t="s">
        <v>49</v>
      </c>
      <c r="R49" s="14"/>
      <c r="S49" s="14"/>
      <c r="T49" s="11" t="s">
        <v>130</v>
      </c>
      <c r="V49" s="33"/>
    </row>
    <row r="50" spans="1:22" s="32" customFormat="1" ht="18" customHeight="1" x14ac:dyDescent="0.25">
      <c r="A50" s="15" t="s">
        <v>119</v>
      </c>
      <c r="B50" s="15" t="s">
        <v>125</v>
      </c>
      <c r="C50" s="11"/>
      <c r="D50" s="11" t="s">
        <v>16</v>
      </c>
      <c r="E50" s="11">
        <v>2</v>
      </c>
      <c r="F50" s="13"/>
      <c r="G50" s="14"/>
      <c r="H50" s="14">
        <v>2</v>
      </c>
      <c r="I50" s="11" t="s">
        <v>9</v>
      </c>
      <c r="J50" s="14"/>
      <c r="K50" s="16">
        <v>5</v>
      </c>
      <c r="L50" s="14">
        <v>5</v>
      </c>
      <c r="M50" s="14"/>
      <c r="N50" s="14"/>
      <c r="O50" s="14"/>
      <c r="P50" s="14"/>
      <c r="Q50" s="14" t="s">
        <v>83</v>
      </c>
      <c r="R50" s="14"/>
      <c r="S50" s="14"/>
      <c r="T50" s="11" t="s">
        <v>130</v>
      </c>
      <c r="V50" s="33"/>
    </row>
    <row r="51" spans="1:22" s="32" customFormat="1" ht="18" customHeight="1" x14ac:dyDescent="0.25">
      <c r="A51" s="15" t="s">
        <v>120</v>
      </c>
      <c r="B51" s="15" t="s">
        <v>126</v>
      </c>
      <c r="C51" s="11"/>
      <c r="D51" s="11" t="s">
        <v>18</v>
      </c>
      <c r="E51" s="11">
        <v>2</v>
      </c>
      <c r="F51" s="13" t="s">
        <v>8</v>
      </c>
      <c r="G51" s="14"/>
      <c r="H51" s="14">
        <v>2</v>
      </c>
      <c r="I51" s="11"/>
      <c r="J51" s="14"/>
      <c r="K51" s="16">
        <v>4</v>
      </c>
      <c r="L51" s="14">
        <v>5</v>
      </c>
      <c r="M51" s="14"/>
      <c r="N51" s="14"/>
      <c r="O51" s="14"/>
      <c r="P51" s="14"/>
      <c r="Q51" s="14" t="s">
        <v>49</v>
      </c>
      <c r="R51" s="14"/>
      <c r="S51" s="14"/>
      <c r="T51" s="11" t="s">
        <v>130</v>
      </c>
      <c r="V51" s="33"/>
    </row>
    <row r="52" spans="1:22" s="32" customFormat="1" ht="18" customHeight="1" x14ac:dyDescent="0.25">
      <c r="A52" s="15" t="s">
        <v>121</v>
      </c>
      <c r="B52" s="15" t="s">
        <v>127</v>
      </c>
      <c r="C52" s="11" t="s">
        <v>109</v>
      </c>
      <c r="D52" s="11" t="s">
        <v>16</v>
      </c>
      <c r="E52" s="11">
        <v>2</v>
      </c>
      <c r="F52" s="13" t="s">
        <v>8</v>
      </c>
      <c r="G52" s="14">
        <v>2</v>
      </c>
      <c r="H52" s="14"/>
      <c r="I52" s="11"/>
      <c r="J52" s="14"/>
      <c r="K52" s="16">
        <v>4</v>
      </c>
      <c r="L52" s="14">
        <v>5</v>
      </c>
      <c r="M52" s="14"/>
      <c r="N52" s="14"/>
      <c r="O52" s="14"/>
      <c r="P52" s="14"/>
      <c r="Q52" s="14" t="s">
        <v>49</v>
      </c>
      <c r="R52" s="14"/>
      <c r="S52" s="14"/>
      <c r="T52" s="11" t="s">
        <v>54</v>
      </c>
      <c r="V52" s="33"/>
    </row>
    <row r="53" spans="1:22" s="32" customFormat="1" ht="18" customHeight="1" x14ac:dyDescent="0.25">
      <c r="A53" s="15" t="s">
        <v>196</v>
      </c>
      <c r="B53" s="41" t="s">
        <v>188</v>
      </c>
      <c r="C53" s="10" t="s">
        <v>105</v>
      </c>
      <c r="D53" s="11" t="s">
        <v>16</v>
      </c>
      <c r="E53" s="10">
        <v>2</v>
      </c>
      <c r="F53" s="13"/>
      <c r="G53" s="42"/>
      <c r="H53" s="42">
        <v>2</v>
      </c>
      <c r="I53" s="10" t="s">
        <v>9</v>
      </c>
      <c r="J53" s="42"/>
      <c r="K53" s="43">
        <v>4</v>
      </c>
      <c r="L53" s="42">
        <v>5</v>
      </c>
      <c r="M53" s="42"/>
      <c r="N53" s="42"/>
      <c r="O53" s="42"/>
      <c r="P53" s="42"/>
      <c r="Q53" s="42" t="s">
        <v>83</v>
      </c>
      <c r="R53" s="42"/>
      <c r="S53" s="42"/>
      <c r="T53" s="10" t="s">
        <v>130</v>
      </c>
      <c r="V53" s="33"/>
    </row>
    <row r="54" spans="1:22" s="32" customFormat="1" ht="18" customHeight="1" x14ac:dyDescent="0.25">
      <c r="A54" s="15" t="s">
        <v>122</v>
      </c>
      <c r="B54" s="15" t="s">
        <v>128</v>
      </c>
      <c r="C54" s="11"/>
      <c r="D54" s="11" t="s">
        <v>163</v>
      </c>
      <c r="E54" s="11">
        <v>2</v>
      </c>
      <c r="F54" s="13"/>
      <c r="G54" s="14">
        <v>0</v>
      </c>
      <c r="H54" s="14"/>
      <c r="I54" s="11" t="s">
        <v>9</v>
      </c>
      <c r="J54" s="14"/>
      <c r="K54" s="16">
        <v>2</v>
      </c>
      <c r="L54" s="14">
        <v>5</v>
      </c>
      <c r="M54" s="14"/>
      <c r="N54" s="14"/>
      <c r="O54" s="14"/>
      <c r="P54" s="14"/>
      <c r="Q54" s="14" t="s">
        <v>50</v>
      </c>
      <c r="R54" s="14"/>
      <c r="S54" s="14"/>
      <c r="T54" s="11" t="s">
        <v>53</v>
      </c>
      <c r="V54" s="33"/>
    </row>
    <row r="55" spans="1:22" s="69" customFormat="1" ht="18" customHeight="1" thickBot="1" x14ac:dyDescent="0.3">
      <c r="A55" s="85" t="s">
        <v>40</v>
      </c>
      <c r="B55" s="92"/>
      <c r="C55" s="93"/>
      <c r="D55" s="93"/>
      <c r="E55" s="88">
        <f>SUM(E47:E54)</f>
        <v>16</v>
      </c>
      <c r="F55" s="94"/>
      <c r="G55" s="88">
        <f>SUM(G47:G54)</f>
        <v>2</v>
      </c>
      <c r="H55" s="88">
        <f>SUM(H47:H54)</f>
        <v>12</v>
      </c>
      <c r="I55" s="95"/>
      <c r="J55" s="95"/>
      <c r="K55" s="88">
        <f>SUM(K47:K54)</f>
        <v>31</v>
      </c>
      <c r="L55" s="90"/>
      <c r="M55" s="96"/>
      <c r="N55" s="96"/>
      <c r="O55" s="96"/>
      <c r="P55" s="96"/>
      <c r="Q55" s="96"/>
      <c r="R55" s="96"/>
      <c r="S55" s="96"/>
      <c r="T55" s="93"/>
      <c r="V55" s="70"/>
    </row>
    <row r="56" spans="1:22" s="32" customFormat="1" ht="18" customHeight="1" x14ac:dyDescent="0.25">
      <c r="A56" s="41" t="s">
        <v>141</v>
      </c>
      <c r="B56" s="41" t="s">
        <v>20</v>
      </c>
      <c r="C56" s="10" t="s">
        <v>205</v>
      </c>
      <c r="D56" s="11" t="s">
        <v>13</v>
      </c>
      <c r="E56" s="10">
        <v>0</v>
      </c>
      <c r="F56" s="13"/>
      <c r="G56" s="42"/>
      <c r="H56" s="42">
        <v>3</v>
      </c>
      <c r="I56" s="10" t="s">
        <v>9</v>
      </c>
      <c r="J56" s="42"/>
      <c r="K56" s="43">
        <v>3</v>
      </c>
      <c r="L56" s="42">
        <v>6</v>
      </c>
      <c r="M56" s="42"/>
      <c r="N56" s="42"/>
      <c r="O56" s="42"/>
      <c r="P56" s="42"/>
      <c r="Q56" s="42"/>
      <c r="R56" s="42" t="s">
        <v>82</v>
      </c>
      <c r="S56" s="42"/>
      <c r="T56" s="10" t="s">
        <v>130</v>
      </c>
      <c r="V56" s="33"/>
    </row>
    <row r="57" spans="1:22" s="32" customFormat="1" ht="18" customHeight="1" x14ac:dyDescent="0.25">
      <c r="A57" s="15" t="s">
        <v>131</v>
      </c>
      <c r="B57" s="15" t="s">
        <v>135</v>
      </c>
      <c r="C57" s="11"/>
      <c r="D57" s="11" t="s">
        <v>14</v>
      </c>
      <c r="E57" s="11">
        <v>2</v>
      </c>
      <c r="F57" s="13"/>
      <c r="G57" s="14"/>
      <c r="H57" s="14">
        <v>2</v>
      </c>
      <c r="I57" s="11" t="s">
        <v>9</v>
      </c>
      <c r="J57" s="14"/>
      <c r="K57" s="16">
        <v>4</v>
      </c>
      <c r="L57" s="14">
        <v>6</v>
      </c>
      <c r="M57" s="14"/>
      <c r="N57" s="14"/>
      <c r="O57" s="14"/>
      <c r="P57" s="14"/>
      <c r="Q57" s="14"/>
      <c r="R57" s="14" t="s">
        <v>83</v>
      </c>
      <c r="S57" s="14"/>
      <c r="T57" s="11" t="s">
        <v>130</v>
      </c>
      <c r="V57" s="33"/>
    </row>
    <row r="58" spans="1:22" s="32" customFormat="1" ht="18" customHeight="1" x14ac:dyDescent="0.25">
      <c r="A58" s="15" t="s">
        <v>132</v>
      </c>
      <c r="B58" s="15" t="s">
        <v>136</v>
      </c>
      <c r="C58" s="11" t="s">
        <v>119</v>
      </c>
      <c r="D58" s="11" t="s">
        <v>19</v>
      </c>
      <c r="E58" s="11">
        <v>2</v>
      </c>
      <c r="F58" s="13" t="s">
        <v>8</v>
      </c>
      <c r="G58" s="14"/>
      <c r="H58" s="14">
        <v>2</v>
      </c>
      <c r="I58" s="11"/>
      <c r="J58" s="14"/>
      <c r="K58" s="16">
        <v>5</v>
      </c>
      <c r="L58" s="14">
        <v>6</v>
      </c>
      <c r="M58" s="14"/>
      <c r="N58" s="14"/>
      <c r="O58" s="14"/>
      <c r="P58" s="14"/>
      <c r="Q58" s="14"/>
      <c r="R58" s="14" t="s">
        <v>49</v>
      </c>
      <c r="S58" s="14"/>
      <c r="T58" s="11" t="s">
        <v>54</v>
      </c>
      <c r="V58" s="33"/>
    </row>
    <row r="59" spans="1:22" s="32" customFormat="1" ht="18" customHeight="1" x14ac:dyDescent="0.25">
      <c r="A59" s="15" t="s">
        <v>133</v>
      </c>
      <c r="B59" s="15" t="s">
        <v>137</v>
      </c>
      <c r="C59" s="11" t="s">
        <v>109</v>
      </c>
      <c r="D59" s="11" t="s">
        <v>16</v>
      </c>
      <c r="E59" s="11">
        <v>2</v>
      </c>
      <c r="F59" s="13" t="s">
        <v>8</v>
      </c>
      <c r="G59" s="14">
        <v>1</v>
      </c>
      <c r="H59" s="14"/>
      <c r="I59" s="11"/>
      <c r="J59" s="14"/>
      <c r="K59" s="16">
        <v>4</v>
      </c>
      <c r="L59" s="14">
        <v>6</v>
      </c>
      <c r="M59" s="14"/>
      <c r="N59" s="14"/>
      <c r="O59" s="14"/>
      <c r="P59" s="14"/>
      <c r="Q59" s="14"/>
      <c r="R59" s="14" t="s">
        <v>48</v>
      </c>
      <c r="S59" s="14"/>
      <c r="T59" s="11" t="s">
        <v>54</v>
      </c>
      <c r="V59" s="33"/>
    </row>
    <row r="60" spans="1:22" s="32" customFormat="1" ht="18" customHeight="1" x14ac:dyDescent="0.25">
      <c r="A60" s="15" t="s">
        <v>206</v>
      </c>
      <c r="B60" s="15" t="s">
        <v>138</v>
      </c>
      <c r="C60" s="5"/>
      <c r="D60" s="58" t="s">
        <v>16</v>
      </c>
      <c r="E60" s="11">
        <v>2</v>
      </c>
      <c r="F60" s="13" t="s">
        <v>8</v>
      </c>
      <c r="G60" s="14"/>
      <c r="H60" s="14">
        <v>1</v>
      </c>
      <c r="I60" s="11"/>
      <c r="J60" s="14"/>
      <c r="K60" s="16">
        <v>3</v>
      </c>
      <c r="L60" s="14">
        <v>6</v>
      </c>
      <c r="M60" s="14"/>
      <c r="N60" s="14"/>
      <c r="O60" s="14"/>
      <c r="P60" s="14"/>
      <c r="Q60" s="14"/>
      <c r="R60" s="14" t="s">
        <v>48</v>
      </c>
      <c r="S60" s="14"/>
      <c r="T60" s="11" t="s">
        <v>130</v>
      </c>
      <c r="V60" s="33"/>
    </row>
    <row r="61" spans="1:22" s="32" customFormat="1" ht="18" customHeight="1" x14ac:dyDescent="0.25">
      <c r="A61" s="15" t="s">
        <v>145</v>
      </c>
      <c r="B61" s="15" t="s">
        <v>140</v>
      </c>
      <c r="C61" s="5"/>
      <c r="D61" s="58" t="s">
        <v>15</v>
      </c>
      <c r="E61" s="11">
        <v>4</v>
      </c>
      <c r="F61" s="13" t="s">
        <v>8</v>
      </c>
      <c r="G61" s="14">
        <v>0</v>
      </c>
      <c r="H61" s="14"/>
      <c r="I61" s="11"/>
      <c r="J61" s="14"/>
      <c r="K61" s="16">
        <v>4</v>
      </c>
      <c r="L61" s="14">
        <v>6</v>
      </c>
      <c r="M61" s="14"/>
      <c r="N61" s="14"/>
      <c r="O61" s="14"/>
      <c r="P61" s="14"/>
      <c r="Q61" s="14"/>
      <c r="R61" s="14" t="s">
        <v>148</v>
      </c>
      <c r="S61" s="14"/>
      <c r="T61" s="11" t="s">
        <v>53</v>
      </c>
      <c r="V61" s="33"/>
    </row>
    <row r="62" spans="1:22" s="32" customFormat="1" ht="18" customHeight="1" x14ac:dyDescent="0.25">
      <c r="A62" s="15" t="s">
        <v>102</v>
      </c>
      <c r="B62" s="15" t="s">
        <v>94</v>
      </c>
      <c r="C62" s="5"/>
      <c r="D62" s="58" t="s">
        <v>18</v>
      </c>
      <c r="E62" s="11">
        <v>2</v>
      </c>
      <c r="F62" s="13"/>
      <c r="G62" s="14">
        <v>1</v>
      </c>
      <c r="H62" s="14"/>
      <c r="I62" s="11" t="s">
        <v>9</v>
      </c>
      <c r="J62" s="14"/>
      <c r="K62" s="16">
        <v>3</v>
      </c>
      <c r="L62" s="14">
        <v>6</v>
      </c>
      <c r="M62" s="14"/>
      <c r="N62" s="14"/>
      <c r="O62" s="14"/>
      <c r="P62" s="14"/>
      <c r="Q62" s="14"/>
      <c r="R62" s="14" t="s">
        <v>44</v>
      </c>
      <c r="S62" s="14"/>
      <c r="T62" s="11" t="s">
        <v>53</v>
      </c>
      <c r="V62" s="33"/>
    </row>
    <row r="63" spans="1:22" s="32" customFormat="1" ht="18" customHeight="1" x14ac:dyDescent="0.25">
      <c r="A63" s="15" t="s">
        <v>197</v>
      </c>
      <c r="B63" s="15" t="s">
        <v>139</v>
      </c>
      <c r="C63" s="5"/>
      <c r="D63" s="58" t="s">
        <v>181</v>
      </c>
      <c r="E63" s="11">
        <v>0</v>
      </c>
      <c r="F63" s="13"/>
      <c r="G63" s="14">
        <v>0</v>
      </c>
      <c r="H63" s="14"/>
      <c r="I63" s="11" t="s">
        <v>10</v>
      </c>
      <c r="J63" s="14"/>
      <c r="K63" s="16">
        <v>1</v>
      </c>
      <c r="L63" s="14">
        <v>6</v>
      </c>
      <c r="M63" s="14"/>
      <c r="N63" s="14"/>
      <c r="O63" s="14"/>
      <c r="P63" s="14"/>
      <c r="Q63" s="14"/>
      <c r="R63" s="14" t="s">
        <v>86</v>
      </c>
      <c r="S63" s="14"/>
      <c r="T63" s="11" t="s">
        <v>149</v>
      </c>
      <c r="V63" s="33"/>
    </row>
    <row r="64" spans="1:22" s="32" customFormat="1" ht="18" customHeight="1" x14ac:dyDescent="0.25">
      <c r="A64" s="15" t="s">
        <v>198</v>
      </c>
      <c r="B64" s="15" t="s">
        <v>175</v>
      </c>
      <c r="C64" s="35"/>
      <c r="D64" s="58" t="s">
        <v>181</v>
      </c>
      <c r="E64" s="24">
        <v>0</v>
      </c>
      <c r="F64" s="25"/>
      <c r="G64" s="35">
        <v>0</v>
      </c>
      <c r="H64" s="35"/>
      <c r="I64" s="24"/>
      <c r="J64" s="26"/>
      <c r="K64" s="16">
        <v>0</v>
      </c>
      <c r="L64" s="35">
        <v>6</v>
      </c>
      <c r="M64" s="26"/>
      <c r="N64" s="26"/>
      <c r="O64" s="26"/>
      <c r="P64" s="26"/>
      <c r="Q64" s="26"/>
      <c r="R64" s="35"/>
      <c r="S64" s="26"/>
      <c r="T64" s="11" t="s">
        <v>202</v>
      </c>
      <c r="V64" s="33"/>
    </row>
    <row r="65" spans="1:22" s="32" customFormat="1" ht="18" customHeight="1" x14ac:dyDescent="0.25">
      <c r="A65" s="15"/>
      <c r="B65" s="15" t="s">
        <v>183</v>
      </c>
      <c r="C65" s="35"/>
      <c r="D65" s="56"/>
      <c r="E65" s="24"/>
      <c r="F65" s="25"/>
      <c r="G65" s="35"/>
      <c r="H65" s="35"/>
      <c r="I65" s="24"/>
      <c r="J65" s="26"/>
      <c r="K65" s="16">
        <v>2</v>
      </c>
      <c r="L65" s="35">
        <v>6</v>
      </c>
      <c r="M65" s="26"/>
      <c r="N65" s="26"/>
      <c r="O65" s="26"/>
      <c r="P65" s="26"/>
      <c r="Q65" s="26"/>
      <c r="R65" s="35"/>
      <c r="S65" s="26"/>
      <c r="T65" s="11" t="s">
        <v>52</v>
      </c>
      <c r="V65" s="33"/>
    </row>
    <row r="66" spans="1:22" s="32" customFormat="1" ht="18" customHeight="1" x14ac:dyDescent="0.25">
      <c r="A66" s="15"/>
      <c r="B66" s="15" t="s">
        <v>183</v>
      </c>
      <c r="C66" s="11"/>
      <c r="D66" s="11"/>
      <c r="E66" s="11"/>
      <c r="F66" s="13"/>
      <c r="G66" s="14"/>
      <c r="H66" s="14"/>
      <c r="I66" s="11"/>
      <c r="J66" s="14"/>
      <c r="K66" s="16">
        <v>3</v>
      </c>
      <c r="L66" s="14">
        <v>6</v>
      </c>
      <c r="M66" s="14"/>
      <c r="N66" s="14"/>
      <c r="O66" s="14"/>
      <c r="P66" s="14"/>
      <c r="Q66" s="14"/>
      <c r="R66" s="14"/>
      <c r="S66" s="14"/>
      <c r="T66" s="11" t="s">
        <v>52</v>
      </c>
      <c r="V66" s="33"/>
    </row>
    <row r="67" spans="1:22" s="69" customFormat="1" ht="18" customHeight="1" thickBot="1" x14ac:dyDescent="0.3">
      <c r="A67" s="85" t="s">
        <v>41</v>
      </c>
      <c r="B67" s="92"/>
      <c r="C67" s="93"/>
      <c r="D67" s="93"/>
      <c r="E67" s="88">
        <f>SUM(E56:E64)+'szab.vál.'!E6+'szab.vál.'!E7</f>
        <v>16</v>
      </c>
      <c r="F67" s="94"/>
      <c r="G67" s="88">
        <f>SUM(G56:G64)+'szab.vál.'!G6+'szab.vál.'!G7</f>
        <v>2</v>
      </c>
      <c r="H67" s="88">
        <f>SUM(H56:H64)+'szab.vál.'!H6+'szab.vál.'!H7</f>
        <v>11</v>
      </c>
      <c r="I67" s="95"/>
      <c r="J67" s="95"/>
      <c r="K67" s="88">
        <f>SUM(K56:K64)+'szab.vál.'!K6+'szab.vál.'!K7</f>
        <v>32</v>
      </c>
      <c r="L67" s="90"/>
      <c r="M67" s="96"/>
      <c r="N67" s="96"/>
      <c r="O67" s="96"/>
      <c r="P67" s="96"/>
      <c r="Q67" s="96"/>
      <c r="R67" s="96"/>
      <c r="S67" s="96"/>
      <c r="T67" s="93"/>
      <c r="V67" s="70"/>
    </row>
    <row r="68" spans="1:22" s="63" customFormat="1" ht="18" customHeight="1" x14ac:dyDescent="0.25">
      <c r="A68" s="59" t="s">
        <v>207</v>
      </c>
      <c r="B68" s="59" t="s">
        <v>152</v>
      </c>
      <c r="C68" s="60" t="s">
        <v>132</v>
      </c>
      <c r="D68" s="55" t="s">
        <v>14</v>
      </c>
      <c r="E68" s="52">
        <v>2</v>
      </c>
      <c r="F68" s="61"/>
      <c r="G68" s="60"/>
      <c r="H68" s="60">
        <v>2</v>
      </c>
      <c r="I68" s="52" t="s">
        <v>9</v>
      </c>
      <c r="J68" s="53"/>
      <c r="K68" s="62">
        <v>4</v>
      </c>
      <c r="L68" s="60">
        <v>7</v>
      </c>
      <c r="M68" s="60"/>
      <c r="N68" s="60"/>
      <c r="O68" s="60"/>
      <c r="P68" s="60"/>
      <c r="Q68" s="60"/>
      <c r="R68" s="60"/>
      <c r="S68" s="60" t="s">
        <v>83</v>
      </c>
      <c r="T68" s="52" t="s">
        <v>130</v>
      </c>
      <c r="V68" s="64"/>
    </row>
    <row r="69" spans="1:22" s="48" customFormat="1" ht="18" customHeight="1" x14ac:dyDescent="0.25">
      <c r="A69" s="15" t="s">
        <v>199</v>
      </c>
      <c r="B69" s="50" t="s">
        <v>165</v>
      </c>
      <c r="C69" s="51"/>
      <c r="D69" s="58" t="s">
        <v>19</v>
      </c>
      <c r="E69" s="52">
        <v>2</v>
      </c>
      <c r="F69" s="53"/>
      <c r="G69" s="51">
        <v>2</v>
      </c>
      <c r="H69" s="51"/>
      <c r="I69" s="52" t="s">
        <v>9</v>
      </c>
      <c r="J69" s="53"/>
      <c r="K69" s="98">
        <v>5</v>
      </c>
      <c r="L69" s="51">
        <v>7</v>
      </c>
      <c r="M69" s="51"/>
      <c r="N69" s="51"/>
      <c r="O69" s="51"/>
      <c r="P69" s="51"/>
      <c r="Q69" s="51"/>
      <c r="R69" s="51"/>
      <c r="S69" s="51" t="s">
        <v>83</v>
      </c>
      <c r="T69" s="52" t="s">
        <v>130</v>
      </c>
      <c r="V69" s="49"/>
    </row>
    <row r="70" spans="1:22" s="48" customFormat="1" ht="18" customHeight="1" x14ac:dyDescent="0.25">
      <c r="A70" s="15" t="s">
        <v>200</v>
      </c>
      <c r="B70" s="50" t="s">
        <v>153</v>
      </c>
      <c r="C70" s="51" t="s">
        <v>197</v>
      </c>
      <c r="D70" s="51" t="s">
        <v>181</v>
      </c>
      <c r="E70" s="52">
        <v>0</v>
      </c>
      <c r="F70" s="53"/>
      <c r="G70" s="51">
        <v>0</v>
      </c>
      <c r="H70" s="51"/>
      <c r="I70" s="52" t="s">
        <v>10</v>
      </c>
      <c r="J70" s="53">
        <v>1</v>
      </c>
      <c r="K70" s="98">
        <v>14</v>
      </c>
      <c r="L70" s="51">
        <v>7</v>
      </c>
      <c r="M70" s="51"/>
      <c r="N70" s="51"/>
      <c r="O70" s="51"/>
      <c r="P70" s="51"/>
      <c r="Q70" s="51"/>
      <c r="R70" s="51"/>
      <c r="S70" s="51" t="s">
        <v>154</v>
      </c>
      <c r="T70" s="52" t="s">
        <v>149</v>
      </c>
      <c r="V70" s="49"/>
    </row>
    <row r="71" spans="1:22" s="48" customFormat="1" ht="18" customHeight="1" x14ac:dyDescent="0.25">
      <c r="A71" s="45" t="s">
        <v>150</v>
      </c>
      <c r="B71" s="45" t="s">
        <v>151</v>
      </c>
      <c r="C71" s="46"/>
      <c r="D71" s="14" t="s">
        <v>19</v>
      </c>
      <c r="E71" s="46">
        <v>2</v>
      </c>
      <c r="F71" s="46"/>
      <c r="G71" s="46"/>
      <c r="H71" s="46">
        <v>2</v>
      </c>
      <c r="I71" s="46" t="s">
        <v>9</v>
      </c>
      <c r="J71" s="46"/>
      <c r="K71" s="46">
        <v>4</v>
      </c>
      <c r="L71" s="46">
        <v>7</v>
      </c>
      <c r="M71" s="46"/>
      <c r="N71" s="46"/>
      <c r="O71" s="46"/>
      <c r="P71" s="46"/>
      <c r="Q71" s="46"/>
      <c r="R71" s="46"/>
      <c r="S71" s="46" t="s">
        <v>83</v>
      </c>
      <c r="T71" s="47" t="s">
        <v>130</v>
      </c>
      <c r="V71" s="49"/>
    </row>
    <row r="72" spans="1:22" s="69" customFormat="1" ht="18" customHeight="1" thickBot="1" x14ac:dyDescent="0.3">
      <c r="A72" s="85" t="s">
        <v>42</v>
      </c>
      <c r="B72" s="92"/>
      <c r="C72" s="93"/>
      <c r="D72" s="93"/>
      <c r="E72" s="88">
        <f>SUM(E68:E71)</f>
        <v>6</v>
      </c>
      <c r="F72" s="94"/>
      <c r="G72" s="88">
        <f>SUM(G68:G71)</f>
        <v>2</v>
      </c>
      <c r="H72" s="88">
        <f>SUM(H68:H71)</f>
        <v>4</v>
      </c>
      <c r="I72" s="95"/>
      <c r="J72" s="95"/>
      <c r="K72" s="88">
        <f>SUM(K68:K71)</f>
        <v>27</v>
      </c>
      <c r="L72" s="90"/>
      <c r="M72" s="95"/>
      <c r="N72" s="95"/>
      <c r="O72" s="95"/>
      <c r="P72" s="95"/>
      <c r="Q72" s="95"/>
      <c r="R72" s="95"/>
      <c r="S72" s="95"/>
      <c r="T72" s="97"/>
      <c r="V72" s="70"/>
    </row>
    <row r="73" spans="1:22" s="32" customFormat="1" ht="12.75" customHeight="1" x14ac:dyDescent="0.25">
      <c r="D73" s="17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V73" s="33"/>
    </row>
    <row r="74" spans="1:22" ht="12.75" customHeight="1" x14ac:dyDescent="0.25">
      <c r="F74" s="17"/>
    </row>
    <row r="75" spans="1:22" ht="12.75" customHeight="1" x14ac:dyDescent="0.25">
      <c r="A75" t="s">
        <v>21</v>
      </c>
      <c r="B75" t="s">
        <v>155</v>
      </c>
      <c r="F75" s="17"/>
    </row>
    <row r="76" spans="1:22" ht="12.75" customHeight="1" x14ac:dyDescent="0.25">
      <c r="B76" t="s">
        <v>156</v>
      </c>
      <c r="F76" s="17"/>
    </row>
    <row r="77" spans="1:22" ht="12.75" customHeight="1" x14ac:dyDescent="0.25">
      <c r="B77" t="s">
        <v>157</v>
      </c>
      <c r="F77" s="17"/>
    </row>
    <row r="78" spans="1:22" ht="12.75" customHeight="1" x14ac:dyDescent="0.25">
      <c r="F78" s="17"/>
    </row>
    <row r="79" spans="1:22" ht="12.75" customHeight="1" x14ac:dyDescent="0.25">
      <c r="F79" s="17"/>
    </row>
    <row r="80" spans="1:22" ht="12.75" customHeight="1" x14ac:dyDescent="0.25">
      <c r="A80" t="s">
        <v>6</v>
      </c>
      <c r="B80" t="s">
        <v>166</v>
      </c>
      <c r="C80" t="s">
        <v>171</v>
      </c>
      <c r="D80" s="17">
        <f>K9+K10+K12+K13+K18+K22+K24+K29+K30+K34+K45</f>
        <v>43</v>
      </c>
    </row>
    <row r="81" spans="2:6" ht="12.75" customHeight="1" x14ac:dyDescent="0.25">
      <c r="B81" t="s">
        <v>167</v>
      </c>
      <c r="C81" t="s">
        <v>172</v>
      </c>
      <c r="D81" s="17">
        <f>K4+K5+K8+K16+K17+K19+K23+K28+K31+K35+K37+K39+K40+K41+K42+K43+K44+K48+K52+K58+K59</f>
        <v>80</v>
      </c>
    </row>
    <row r="82" spans="2:6" ht="12.75" customHeight="1" x14ac:dyDescent="0.25">
      <c r="B82" t="s">
        <v>168</v>
      </c>
      <c r="C82" t="s">
        <v>173</v>
      </c>
      <c r="D82" s="17">
        <f>K53+K49+K50+K51+K47+K56+K57+K60+K71+K68+K69</f>
        <v>44</v>
      </c>
    </row>
    <row r="83" spans="2:6" ht="12.75" customHeight="1" x14ac:dyDescent="0.25">
      <c r="B83" t="s">
        <v>149</v>
      </c>
      <c r="C83" s="20">
        <v>15</v>
      </c>
      <c r="D83" s="17">
        <f>K63+K70</f>
        <v>15</v>
      </c>
    </row>
    <row r="84" spans="2:6" ht="12.75" customHeight="1" x14ac:dyDescent="0.25">
      <c r="B84" t="s">
        <v>169</v>
      </c>
      <c r="C84" t="s">
        <v>174</v>
      </c>
      <c r="D84" s="17">
        <f>K3+K11+K32+K36+K54+K61+K62</f>
        <v>17</v>
      </c>
      <c r="E84" s="20" t="s">
        <v>182</v>
      </c>
    </row>
    <row r="85" spans="2:6" ht="12.75" customHeight="1" x14ac:dyDescent="0.25">
      <c r="B85" t="s">
        <v>170</v>
      </c>
      <c r="C85" s="20">
        <v>10</v>
      </c>
      <c r="D85" s="17">
        <f>K14+K25+K26+K66+K65</f>
        <v>11</v>
      </c>
    </row>
    <row r="86" spans="2:6" ht="12.75" customHeight="1" x14ac:dyDescent="0.25">
      <c r="D86" s="17">
        <f>SUM(D80:D85)</f>
        <v>210</v>
      </c>
    </row>
    <row r="87" spans="2:6" ht="12.75" customHeight="1" x14ac:dyDescent="0.25">
      <c r="F87" s="17"/>
    </row>
    <row r="88" spans="2:6" ht="12.75" customHeight="1" x14ac:dyDescent="0.25">
      <c r="F88" s="17"/>
    </row>
    <row r="89" spans="2:6" ht="12.75" customHeight="1" x14ac:dyDescent="0.25">
      <c r="F89" s="17"/>
    </row>
    <row r="90" spans="2:6" ht="12.75" customHeight="1" x14ac:dyDescent="0.25">
      <c r="F90" s="17"/>
    </row>
    <row r="91" spans="2:6" ht="12.75" customHeight="1" x14ac:dyDescent="0.25">
      <c r="F91" s="17"/>
    </row>
    <row r="92" spans="2:6" ht="12.75" customHeight="1" x14ac:dyDescent="0.25">
      <c r="F92" s="17"/>
    </row>
    <row r="93" spans="2:6" ht="12.75" customHeight="1" x14ac:dyDescent="0.25">
      <c r="F93" s="17"/>
    </row>
    <row r="94" spans="2:6" ht="12.75" customHeight="1" x14ac:dyDescent="0.25">
      <c r="F94" s="17"/>
    </row>
    <row r="95" spans="2:6" ht="12.75" customHeight="1" x14ac:dyDescent="0.25">
      <c r="F95" s="17"/>
    </row>
    <row r="96" spans="2:6" ht="12.75" customHeight="1" x14ac:dyDescent="0.25">
      <c r="F96" s="17"/>
    </row>
    <row r="97" spans="6:6" ht="12.75" customHeight="1" x14ac:dyDescent="0.25">
      <c r="F97" s="17"/>
    </row>
    <row r="98" spans="6:6" ht="12.75" customHeight="1" x14ac:dyDescent="0.25">
      <c r="F98" s="17"/>
    </row>
    <row r="99" spans="6:6" ht="12.75" customHeight="1" x14ac:dyDescent="0.25">
      <c r="F99" s="17"/>
    </row>
    <row r="100" spans="6:6" ht="12.75" customHeight="1" x14ac:dyDescent="0.25">
      <c r="F100" s="17"/>
    </row>
    <row r="101" spans="6:6" ht="12.75" customHeight="1" x14ac:dyDescent="0.25">
      <c r="F101" s="17"/>
    </row>
    <row r="102" spans="6:6" ht="12.75" customHeight="1" x14ac:dyDescent="0.25">
      <c r="F102" s="17"/>
    </row>
    <row r="103" spans="6:6" ht="12.75" customHeight="1" x14ac:dyDescent="0.25">
      <c r="F103" s="17"/>
    </row>
    <row r="104" spans="6:6" ht="12.75" customHeight="1" x14ac:dyDescent="0.25">
      <c r="F104" s="17"/>
    </row>
    <row r="105" spans="6:6" ht="12.75" customHeight="1" x14ac:dyDescent="0.25">
      <c r="F105" s="17"/>
    </row>
    <row r="106" spans="6:6" ht="12.75" customHeight="1" x14ac:dyDescent="0.25">
      <c r="F106" s="17"/>
    </row>
    <row r="107" spans="6:6" ht="12.75" customHeight="1" x14ac:dyDescent="0.25">
      <c r="F107" s="17"/>
    </row>
    <row r="108" spans="6:6" ht="12.75" customHeight="1" x14ac:dyDescent="0.25">
      <c r="F108" s="17"/>
    </row>
    <row r="109" spans="6:6" ht="12.75" customHeight="1" x14ac:dyDescent="0.25">
      <c r="F109" s="17"/>
    </row>
    <row r="110" spans="6:6" ht="12.75" customHeight="1" x14ac:dyDescent="0.25">
      <c r="F110" s="17"/>
    </row>
    <row r="111" spans="6:6" ht="12.75" customHeight="1" x14ac:dyDescent="0.25">
      <c r="F111" s="17"/>
    </row>
    <row r="112" spans="6:6" ht="12.75" customHeight="1" x14ac:dyDescent="0.25">
      <c r="F112" s="17"/>
    </row>
    <row r="113" spans="6:6" ht="12.75" customHeight="1" x14ac:dyDescent="0.25">
      <c r="F113" s="17"/>
    </row>
    <row r="114" spans="6:6" ht="12.75" customHeight="1" x14ac:dyDescent="0.25">
      <c r="F114" s="17"/>
    </row>
    <row r="115" spans="6:6" ht="12.75" customHeight="1" x14ac:dyDescent="0.25">
      <c r="F115" s="17"/>
    </row>
    <row r="116" spans="6:6" ht="12.75" customHeight="1" x14ac:dyDescent="0.25">
      <c r="F116" s="17"/>
    </row>
    <row r="117" spans="6:6" ht="12.75" customHeight="1" x14ac:dyDescent="0.25">
      <c r="F117" s="17"/>
    </row>
    <row r="118" spans="6:6" ht="12.75" customHeight="1" x14ac:dyDescent="0.25">
      <c r="F118" s="17"/>
    </row>
    <row r="119" spans="6:6" ht="12.75" customHeight="1" x14ac:dyDescent="0.25">
      <c r="F119" s="17"/>
    </row>
    <row r="120" spans="6:6" ht="12.75" customHeight="1" x14ac:dyDescent="0.25">
      <c r="F120" s="17"/>
    </row>
    <row r="121" spans="6:6" ht="12.75" customHeight="1" x14ac:dyDescent="0.25">
      <c r="F121" s="17"/>
    </row>
    <row r="122" spans="6:6" ht="12.75" customHeight="1" x14ac:dyDescent="0.25">
      <c r="F122" s="17"/>
    </row>
    <row r="123" spans="6:6" ht="12.75" customHeight="1" x14ac:dyDescent="0.25">
      <c r="F123" s="17"/>
    </row>
    <row r="124" spans="6:6" ht="12.75" customHeight="1" x14ac:dyDescent="0.25">
      <c r="F124" s="17"/>
    </row>
    <row r="125" spans="6:6" ht="12.75" customHeight="1" x14ac:dyDescent="0.25">
      <c r="F125" s="17"/>
    </row>
    <row r="126" spans="6:6" ht="12.75" customHeight="1" x14ac:dyDescent="0.25">
      <c r="F126" s="17"/>
    </row>
    <row r="127" spans="6:6" ht="12.75" customHeight="1" x14ac:dyDescent="0.25">
      <c r="F127" s="17"/>
    </row>
    <row r="128" spans="6:6" ht="12.75" customHeight="1" x14ac:dyDescent="0.25">
      <c r="F128" s="17"/>
    </row>
    <row r="129" spans="6:6" ht="12.75" customHeight="1" x14ac:dyDescent="0.25">
      <c r="F129" s="17"/>
    </row>
    <row r="130" spans="6:6" ht="12.75" customHeight="1" x14ac:dyDescent="0.25">
      <c r="F130" s="17"/>
    </row>
    <row r="131" spans="6:6" ht="12.75" customHeight="1" x14ac:dyDescent="0.25">
      <c r="F131" s="17"/>
    </row>
    <row r="132" spans="6:6" ht="12.75" customHeight="1" x14ac:dyDescent="0.25">
      <c r="F132" s="17"/>
    </row>
    <row r="133" spans="6:6" ht="12.75" customHeight="1" x14ac:dyDescent="0.25">
      <c r="F133" s="17"/>
    </row>
    <row r="134" spans="6:6" ht="12.75" customHeight="1" x14ac:dyDescent="0.25">
      <c r="F134" s="17"/>
    </row>
    <row r="135" spans="6:6" ht="12.75" customHeight="1" x14ac:dyDescent="0.25">
      <c r="F135" s="17"/>
    </row>
    <row r="136" spans="6:6" ht="12.75" customHeight="1" x14ac:dyDescent="0.25">
      <c r="F136" s="17"/>
    </row>
    <row r="137" spans="6:6" ht="12.75" customHeight="1" x14ac:dyDescent="0.25">
      <c r="F137" s="17"/>
    </row>
    <row r="138" spans="6:6" ht="12.75" customHeight="1" x14ac:dyDescent="0.25">
      <c r="F138" s="17"/>
    </row>
    <row r="139" spans="6:6" ht="12.75" customHeight="1" x14ac:dyDescent="0.25">
      <c r="F139" s="17"/>
    </row>
    <row r="140" spans="6:6" ht="12.75" customHeight="1" x14ac:dyDescent="0.25">
      <c r="F140" s="17"/>
    </row>
    <row r="141" spans="6:6" ht="12.75" customHeight="1" x14ac:dyDescent="0.25">
      <c r="F141" s="17"/>
    </row>
    <row r="142" spans="6:6" ht="12.75" customHeight="1" x14ac:dyDescent="0.25">
      <c r="F142" s="17"/>
    </row>
    <row r="143" spans="6:6" ht="12.75" customHeight="1" x14ac:dyDescent="0.25">
      <c r="F143" s="17"/>
    </row>
    <row r="144" spans="6:6" ht="12.75" customHeight="1" x14ac:dyDescent="0.25">
      <c r="F144" s="17"/>
    </row>
    <row r="145" spans="6:6" ht="12.75" customHeight="1" x14ac:dyDescent="0.25">
      <c r="F145" s="17"/>
    </row>
    <row r="146" spans="6:6" ht="12.75" customHeight="1" x14ac:dyDescent="0.25">
      <c r="F146" s="17"/>
    </row>
    <row r="147" spans="6:6" ht="12.75" customHeight="1" x14ac:dyDescent="0.25">
      <c r="F147" s="17"/>
    </row>
    <row r="148" spans="6:6" ht="12.75" customHeight="1" x14ac:dyDescent="0.25">
      <c r="F148" s="17"/>
    </row>
    <row r="149" spans="6:6" ht="12.75" customHeight="1" x14ac:dyDescent="0.25">
      <c r="F149" s="17"/>
    </row>
    <row r="150" spans="6:6" ht="12.75" customHeight="1" x14ac:dyDescent="0.25">
      <c r="F150" s="17"/>
    </row>
    <row r="151" spans="6:6" ht="12.75" customHeight="1" x14ac:dyDescent="0.25">
      <c r="F151" s="17"/>
    </row>
    <row r="152" spans="6:6" ht="12.75" customHeight="1" x14ac:dyDescent="0.25">
      <c r="F152" s="17"/>
    </row>
    <row r="153" spans="6:6" ht="12.75" customHeight="1" x14ac:dyDescent="0.25">
      <c r="F153" s="17"/>
    </row>
    <row r="154" spans="6:6" ht="12.75" customHeight="1" x14ac:dyDescent="0.25">
      <c r="F154" s="17"/>
    </row>
    <row r="155" spans="6:6" ht="12.75" customHeight="1" x14ac:dyDescent="0.25">
      <c r="F155" s="17"/>
    </row>
    <row r="156" spans="6:6" ht="12.75" customHeight="1" x14ac:dyDescent="0.25">
      <c r="F156" s="17"/>
    </row>
    <row r="157" spans="6:6" ht="12.75" customHeight="1" x14ac:dyDescent="0.25">
      <c r="F157" s="17"/>
    </row>
    <row r="158" spans="6:6" ht="12.75" customHeight="1" x14ac:dyDescent="0.25">
      <c r="F158" s="17"/>
    </row>
    <row r="159" spans="6:6" ht="12.75" customHeight="1" x14ac:dyDescent="0.25">
      <c r="F159" s="17"/>
    </row>
    <row r="160" spans="6:6" ht="12.75" customHeight="1" x14ac:dyDescent="0.25">
      <c r="F160" s="17"/>
    </row>
    <row r="161" spans="6:6" ht="12.75" customHeight="1" x14ac:dyDescent="0.25">
      <c r="F161" s="17"/>
    </row>
    <row r="162" spans="6:6" ht="12.75" customHeight="1" x14ac:dyDescent="0.25">
      <c r="F162" s="17"/>
    </row>
    <row r="163" spans="6:6" ht="12.75" customHeight="1" x14ac:dyDescent="0.25">
      <c r="F163" s="17"/>
    </row>
    <row r="164" spans="6:6" ht="12.75" customHeight="1" x14ac:dyDescent="0.25">
      <c r="F164" s="17"/>
    </row>
    <row r="165" spans="6:6" ht="12.75" customHeight="1" x14ac:dyDescent="0.25">
      <c r="F165" s="17"/>
    </row>
    <row r="166" spans="6:6" ht="12.75" customHeight="1" x14ac:dyDescent="0.25">
      <c r="F166" s="17"/>
    </row>
    <row r="167" spans="6:6" ht="12.75" customHeight="1" x14ac:dyDescent="0.25">
      <c r="F167" s="17"/>
    </row>
    <row r="168" spans="6:6" ht="12.75" customHeight="1" x14ac:dyDescent="0.25">
      <c r="F168" s="17"/>
    </row>
    <row r="169" spans="6:6" ht="12.75" customHeight="1" x14ac:dyDescent="0.25">
      <c r="F169" s="17"/>
    </row>
    <row r="170" spans="6:6" ht="12.75" customHeight="1" x14ac:dyDescent="0.25">
      <c r="F170" s="17"/>
    </row>
    <row r="171" spans="6:6" ht="12.75" customHeight="1" x14ac:dyDescent="0.25">
      <c r="F171" s="17"/>
    </row>
    <row r="172" spans="6:6" ht="12.75" customHeight="1" x14ac:dyDescent="0.25">
      <c r="F172" s="17"/>
    </row>
    <row r="173" spans="6:6" ht="12.75" customHeight="1" x14ac:dyDescent="0.25">
      <c r="F173" s="17"/>
    </row>
    <row r="174" spans="6:6" ht="12.75" customHeight="1" x14ac:dyDescent="0.25">
      <c r="F174" s="17"/>
    </row>
    <row r="175" spans="6:6" ht="12.75" customHeight="1" x14ac:dyDescent="0.25">
      <c r="F175" s="17"/>
    </row>
    <row r="176" spans="6:6" ht="12.75" customHeight="1" x14ac:dyDescent="0.25">
      <c r="F176" s="17"/>
    </row>
    <row r="177" spans="6:6" ht="12.75" customHeight="1" x14ac:dyDescent="0.25">
      <c r="F177" s="17"/>
    </row>
    <row r="178" spans="6:6" ht="12.75" customHeight="1" x14ac:dyDescent="0.25">
      <c r="F178" s="17"/>
    </row>
    <row r="179" spans="6:6" ht="12.75" customHeight="1" x14ac:dyDescent="0.25">
      <c r="F179" s="17"/>
    </row>
    <row r="180" spans="6:6" ht="12.75" customHeight="1" x14ac:dyDescent="0.25">
      <c r="F180" s="17"/>
    </row>
    <row r="181" spans="6:6" ht="12.75" customHeight="1" x14ac:dyDescent="0.25">
      <c r="F181" s="17"/>
    </row>
    <row r="182" spans="6:6" ht="12.75" customHeight="1" x14ac:dyDescent="0.25">
      <c r="F182" s="17"/>
    </row>
    <row r="183" spans="6:6" ht="12.75" customHeight="1" x14ac:dyDescent="0.25">
      <c r="F183" s="17"/>
    </row>
    <row r="184" spans="6:6" ht="12.75" customHeight="1" x14ac:dyDescent="0.25">
      <c r="F184" s="17"/>
    </row>
    <row r="185" spans="6:6" ht="12.75" customHeight="1" x14ac:dyDescent="0.25">
      <c r="F185" s="17"/>
    </row>
    <row r="186" spans="6:6" ht="12.75" customHeight="1" x14ac:dyDescent="0.25">
      <c r="F186" s="17"/>
    </row>
    <row r="187" spans="6:6" ht="12.75" customHeight="1" x14ac:dyDescent="0.25">
      <c r="F187" s="17"/>
    </row>
    <row r="188" spans="6:6" ht="12.75" customHeight="1" x14ac:dyDescent="0.25">
      <c r="F188" s="17"/>
    </row>
    <row r="189" spans="6:6" ht="12.75" customHeight="1" x14ac:dyDescent="0.25">
      <c r="F189" s="17"/>
    </row>
    <row r="190" spans="6:6" ht="12.75" customHeight="1" x14ac:dyDescent="0.25">
      <c r="F190" s="17"/>
    </row>
    <row r="191" spans="6:6" ht="12.75" customHeight="1" x14ac:dyDescent="0.25">
      <c r="F191" s="17"/>
    </row>
    <row r="192" spans="6:6" ht="12.75" customHeight="1" x14ac:dyDescent="0.25">
      <c r="F192" s="17"/>
    </row>
    <row r="193" spans="6:6" ht="12.75" customHeight="1" x14ac:dyDescent="0.25">
      <c r="F193" s="17"/>
    </row>
    <row r="194" spans="6:6" ht="12.75" customHeight="1" x14ac:dyDescent="0.25">
      <c r="F194" s="17"/>
    </row>
    <row r="195" spans="6:6" ht="12.75" customHeight="1" x14ac:dyDescent="0.25">
      <c r="F195" s="17"/>
    </row>
    <row r="196" spans="6:6" ht="12.75" customHeight="1" x14ac:dyDescent="0.25">
      <c r="F196" s="17"/>
    </row>
    <row r="197" spans="6:6" ht="12.75" customHeight="1" x14ac:dyDescent="0.25">
      <c r="F197" s="17"/>
    </row>
    <row r="198" spans="6:6" ht="12.75" customHeight="1" x14ac:dyDescent="0.25">
      <c r="F198" s="17"/>
    </row>
    <row r="199" spans="6:6" ht="12.75" customHeight="1" x14ac:dyDescent="0.25">
      <c r="F199" s="17"/>
    </row>
    <row r="200" spans="6:6" ht="12.75" customHeight="1" x14ac:dyDescent="0.25">
      <c r="F200" s="17"/>
    </row>
    <row r="201" spans="6:6" ht="12.75" customHeight="1" x14ac:dyDescent="0.25">
      <c r="F201" s="17"/>
    </row>
    <row r="202" spans="6:6" ht="12.75" customHeight="1" x14ac:dyDescent="0.25">
      <c r="F202" s="17"/>
    </row>
    <row r="203" spans="6:6" ht="12.75" customHeight="1" x14ac:dyDescent="0.25">
      <c r="F203" s="17"/>
    </row>
    <row r="204" spans="6:6" ht="12.75" customHeight="1" x14ac:dyDescent="0.25">
      <c r="F204" s="17"/>
    </row>
    <row r="205" spans="6:6" ht="12.75" customHeight="1" x14ac:dyDescent="0.25">
      <c r="F205" s="17"/>
    </row>
    <row r="206" spans="6:6" ht="12.75" customHeight="1" x14ac:dyDescent="0.25">
      <c r="F206" s="17"/>
    </row>
    <row r="207" spans="6:6" ht="12.75" customHeight="1" x14ac:dyDescent="0.25">
      <c r="F207" s="17"/>
    </row>
    <row r="208" spans="6:6" ht="12.75" customHeight="1" x14ac:dyDescent="0.25">
      <c r="F208" s="17"/>
    </row>
    <row r="209" spans="6:6" ht="12.75" customHeight="1" x14ac:dyDescent="0.25">
      <c r="F209" s="17"/>
    </row>
    <row r="210" spans="6:6" ht="12.75" customHeight="1" x14ac:dyDescent="0.25">
      <c r="F210" s="17"/>
    </row>
    <row r="211" spans="6:6" ht="12.75" customHeight="1" x14ac:dyDescent="0.25">
      <c r="F211" s="17"/>
    </row>
    <row r="212" spans="6:6" ht="12.75" customHeight="1" x14ac:dyDescent="0.25">
      <c r="F212" s="17"/>
    </row>
    <row r="213" spans="6:6" ht="12.75" customHeight="1" x14ac:dyDescent="0.25">
      <c r="F213" s="17"/>
    </row>
    <row r="214" spans="6:6" ht="12.75" customHeight="1" x14ac:dyDescent="0.25">
      <c r="F214" s="17"/>
    </row>
    <row r="215" spans="6:6" ht="12.75" customHeight="1" x14ac:dyDescent="0.25">
      <c r="F215" s="17"/>
    </row>
    <row r="216" spans="6:6" ht="12.75" customHeight="1" x14ac:dyDescent="0.25">
      <c r="F216" s="17"/>
    </row>
    <row r="217" spans="6:6" ht="12.75" customHeight="1" x14ac:dyDescent="0.25">
      <c r="F217" s="17"/>
    </row>
    <row r="218" spans="6:6" ht="12.75" customHeight="1" x14ac:dyDescent="0.25">
      <c r="F218" s="17"/>
    </row>
    <row r="219" spans="6:6" ht="12.75" customHeight="1" x14ac:dyDescent="0.25">
      <c r="F219" s="17"/>
    </row>
    <row r="220" spans="6:6" ht="12.75" customHeight="1" x14ac:dyDescent="0.25">
      <c r="F220" s="17"/>
    </row>
    <row r="221" spans="6:6" ht="12.75" customHeight="1" x14ac:dyDescent="0.25">
      <c r="F221" s="17"/>
    </row>
    <row r="222" spans="6:6" ht="12.75" customHeight="1" x14ac:dyDescent="0.25">
      <c r="F222" s="17"/>
    </row>
    <row r="223" spans="6:6" ht="12.75" customHeight="1" x14ac:dyDescent="0.25">
      <c r="F223" s="17"/>
    </row>
    <row r="224" spans="6:6" ht="12.75" customHeight="1" x14ac:dyDescent="0.25">
      <c r="F224" s="17"/>
    </row>
    <row r="225" spans="6:6" ht="12.75" customHeight="1" x14ac:dyDescent="0.25">
      <c r="F225" s="17"/>
    </row>
    <row r="226" spans="6:6" ht="12.75" customHeight="1" x14ac:dyDescent="0.25">
      <c r="F226" s="17"/>
    </row>
    <row r="227" spans="6:6" ht="12.75" customHeight="1" x14ac:dyDescent="0.25">
      <c r="F227" s="17"/>
    </row>
    <row r="228" spans="6:6" ht="12.75" customHeight="1" x14ac:dyDescent="0.25">
      <c r="F228" s="17"/>
    </row>
    <row r="229" spans="6:6" ht="12.75" customHeight="1" x14ac:dyDescent="0.25">
      <c r="F229" s="17"/>
    </row>
    <row r="230" spans="6:6" ht="12.75" customHeight="1" x14ac:dyDescent="0.25">
      <c r="F230" s="17"/>
    </row>
    <row r="231" spans="6:6" ht="12.75" customHeight="1" x14ac:dyDescent="0.25">
      <c r="F231" s="17"/>
    </row>
    <row r="232" spans="6:6" ht="12.75" customHeight="1" x14ac:dyDescent="0.25">
      <c r="F232" s="17"/>
    </row>
    <row r="233" spans="6:6" ht="12.75" customHeight="1" x14ac:dyDescent="0.25">
      <c r="F233" s="17"/>
    </row>
    <row r="234" spans="6:6" ht="12.75" customHeight="1" x14ac:dyDescent="0.25">
      <c r="F234" s="17"/>
    </row>
    <row r="235" spans="6:6" ht="12.75" customHeight="1" x14ac:dyDescent="0.25">
      <c r="F235" s="17"/>
    </row>
    <row r="236" spans="6:6" ht="12.75" customHeight="1" x14ac:dyDescent="0.25">
      <c r="F236" s="17"/>
    </row>
    <row r="237" spans="6:6" ht="12.75" customHeight="1" x14ac:dyDescent="0.25">
      <c r="F237" s="17"/>
    </row>
    <row r="238" spans="6:6" ht="12.75" customHeight="1" x14ac:dyDescent="0.25">
      <c r="F238" s="17"/>
    </row>
    <row r="239" spans="6:6" ht="12.75" customHeight="1" x14ac:dyDescent="0.25">
      <c r="F239" s="17"/>
    </row>
    <row r="240" spans="6:6" ht="12.75" customHeight="1" x14ac:dyDescent="0.25">
      <c r="F240" s="17"/>
    </row>
    <row r="241" spans="6:6" ht="12.75" customHeight="1" x14ac:dyDescent="0.25">
      <c r="F241" s="17"/>
    </row>
    <row r="242" spans="6:6" ht="12.75" customHeight="1" x14ac:dyDescent="0.25">
      <c r="F242" s="17"/>
    </row>
    <row r="243" spans="6:6" ht="12.75" customHeight="1" x14ac:dyDescent="0.25">
      <c r="F243" s="17"/>
    </row>
    <row r="244" spans="6:6" ht="12.75" customHeight="1" x14ac:dyDescent="0.25">
      <c r="F244" s="17"/>
    </row>
    <row r="245" spans="6:6" ht="12.75" customHeight="1" x14ac:dyDescent="0.25">
      <c r="F245" s="17"/>
    </row>
    <row r="246" spans="6:6" ht="12.75" customHeight="1" x14ac:dyDescent="0.25">
      <c r="F246" s="17"/>
    </row>
    <row r="247" spans="6:6" ht="12.75" customHeight="1" x14ac:dyDescent="0.25">
      <c r="F247" s="17"/>
    </row>
    <row r="248" spans="6:6" ht="12.75" customHeight="1" x14ac:dyDescent="0.25">
      <c r="F248" s="17"/>
    </row>
    <row r="249" spans="6:6" ht="12.75" customHeight="1" x14ac:dyDescent="0.25">
      <c r="F249" s="17"/>
    </row>
    <row r="250" spans="6:6" ht="12.75" customHeight="1" x14ac:dyDescent="0.25">
      <c r="F250" s="17"/>
    </row>
    <row r="251" spans="6:6" ht="12.75" customHeight="1" x14ac:dyDescent="0.25">
      <c r="F251" s="17"/>
    </row>
    <row r="252" spans="6:6" ht="12.75" customHeight="1" x14ac:dyDescent="0.25">
      <c r="F252" s="17"/>
    </row>
    <row r="253" spans="6:6" ht="12.75" customHeight="1" x14ac:dyDescent="0.25">
      <c r="F253" s="17"/>
    </row>
    <row r="254" spans="6:6" ht="12.75" customHeight="1" x14ac:dyDescent="0.25">
      <c r="F254" s="17"/>
    </row>
    <row r="255" spans="6:6" ht="12.75" customHeight="1" x14ac:dyDescent="0.25">
      <c r="F255" s="17"/>
    </row>
    <row r="256" spans="6:6" ht="12.75" customHeight="1" x14ac:dyDescent="0.25">
      <c r="F256" s="17"/>
    </row>
    <row r="257" spans="6:6" ht="12.75" customHeight="1" x14ac:dyDescent="0.25">
      <c r="F257" s="17"/>
    </row>
    <row r="258" spans="6:6" ht="12.75" customHeight="1" x14ac:dyDescent="0.25">
      <c r="F258" s="17"/>
    </row>
    <row r="259" spans="6:6" ht="12.75" customHeight="1" x14ac:dyDescent="0.25">
      <c r="F259" s="17"/>
    </row>
    <row r="260" spans="6:6" ht="12.75" customHeight="1" x14ac:dyDescent="0.25">
      <c r="F260" s="17"/>
    </row>
    <row r="261" spans="6:6" ht="12.75" customHeight="1" x14ac:dyDescent="0.25">
      <c r="F261" s="17"/>
    </row>
    <row r="262" spans="6:6" ht="12.75" customHeight="1" x14ac:dyDescent="0.25">
      <c r="F262" s="17"/>
    </row>
    <row r="263" spans="6:6" ht="12.75" customHeight="1" x14ac:dyDescent="0.25">
      <c r="F263" s="17"/>
    </row>
    <row r="264" spans="6:6" ht="12.75" customHeight="1" x14ac:dyDescent="0.25">
      <c r="F264" s="17"/>
    </row>
    <row r="265" spans="6:6" ht="12.75" customHeight="1" x14ac:dyDescent="0.25">
      <c r="F265" s="17"/>
    </row>
    <row r="266" spans="6:6" ht="12.75" customHeight="1" x14ac:dyDescent="0.25">
      <c r="F266" s="17"/>
    </row>
    <row r="267" spans="6:6" ht="12.75" customHeight="1" x14ac:dyDescent="0.25">
      <c r="F267" s="17"/>
    </row>
    <row r="268" spans="6:6" ht="12.75" customHeight="1" x14ac:dyDescent="0.25">
      <c r="F268" s="17"/>
    </row>
    <row r="269" spans="6:6" ht="12.75" customHeight="1" x14ac:dyDescent="0.25">
      <c r="F269" s="17"/>
    </row>
    <row r="270" spans="6:6" ht="12.75" customHeight="1" x14ac:dyDescent="0.25">
      <c r="F270" s="17"/>
    </row>
    <row r="271" spans="6:6" ht="12.75" customHeight="1" x14ac:dyDescent="0.25">
      <c r="F271" s="17"/>
    </row>
    <row r="272" spans="6:6" ht="12.75" customHeight="1" x14ac:dyDescent="0.25">
      <c r="F272" s="17"/>
    </row>
    <row r="273" spans="6:6" ht="12.75" customHeight="1" x14ac:dyDescent="0.25">
      <c r="F273" s="17"/>
    </row>
    <row r="274" spans="6:6" ht="12.75" customHeight="1" x14ac:dyDescent="0.25">
      <c r="F274" s="17"/>
    </row>
    <row r="275" spans="6:6" ht="12.75" customHeight="1" x14ac:dyDescent="0.25">
      <c r="F275" s="17"/>
    </row>
    <row r="276" spans="6:6" ht="12.75" customHeight="1" x14ac:dyDescent="0.25">
      <c r="F276" s="17"/>
    </row>
    <row r="277" spans="6:6" ht="12.75" customHeight="1" x14ac:dyDescent="0.25">
      <c r="F277" s="17"/>
    </row>
    <row r="278" spans="6:6" ht="12.75" customHeight="1" x14ac:dyDescent="0.25">
      <c r="F278" s="17"/>
    </row>
    <row r="279" spans="6:6" ht="12.75" customHeight="1" x14ac:dyDescent="0.25">
      <c r="F279" s="17"/>
    </row>
    <row r="280" spans="6:6" ht="12.75" customHeight="1" x14ac:dyDescent="0.25">
      <c r="F280" s="17"/>
    </row>
    <row r="281" spans="6:6" ht="12.75" customHeight="1" x14ac:dyDescent="0.25">
      <c r="F281" s="17"/>
    </row>
    <row r="282" spans="6:6" ht="12.75" customHeight="1" x14ac:dyDescent="0.25">
      <c r="F282" s="17"/>
    </row>
    <row r="283" spans="6:6" ht="12.75" customHeight="1" x14ac:dyDescent="0.25">
      <c r="F283" s="17"/>
    </row>
    <row r="284" spans="6:6" ht="12.75" customHeight="1" x14ac:dyDescent="0.25">
      <c r="F284" s="17"/>
    </row>
    <row r="285" spans="6:6" ht="12.75" customHeight="1" x14ac:dyDescent="0.25">
      <c r="F285" s="17"/>
    </row>
    <row r="286" spans="6:6" ht="12.75" customHeight="1" x14ac:dyDescent="0.25">
      <c r="F286" s="17"/>
    </row>
    <row r="287" spans="6:6" ht="12.75" customHeight="1" x14ac:dyDescent="0.25">
      <c r="F287" s="17"/>
    </row>
    <row r="288" spans="6:6" ht="12.75" customHeight="1" x14ac:dyDescent="0.25">
      <c r="F288" s="17"/>
    </row>
    <row r="289" spans="6:6" ht="12.75" customHeight="1" x14ac:dyDescent="0.25">
      <c r="F289" s="17"/>
    </row>
    <row r="290" spans="6:6" ht="12.75" customHeight="1" x14ac:dyDescent="0.25">
      <c r="F290" s="17"/>
    </row>
    <row r="291" spans="6:6" ht="12.75" customHeight="1" x14ac:dyDescent="0.25">
      <c r="F291" s="17"/>
    </row>
    <row r="292" spans="6:6" ht="12.75" customHeight="1" x14ac:dyDescent="0.25">
      <c r="F292" s="17"/>
    </row>
    <row r="293" spans="6:6" ht="12.75" customHeight="1" x14ac:dyDescent="0.25">
      <c r="F293" s="17"/>
    </row>
    <row r="294" spans="6:6" ht="12.75" customHeight="1" x14ac:dyDescent="0.25">
      <c r="F294" s="17"/>
    </row>
    <row r="295" spans="6:6" ht="12.75" customHeight="1" x14ac:dyDescent="0.25">
      <c r="F295" s="17"/>
    </row>
    <row r="296" spans="6:6" ht="12.75" customHeight="1" x14ac:dyDescent="0.25">
      <c r="F296" s="17"/>
    </row>
    <row r="297" spans="6:6" ht="12.75" customHeight="1" x14ac:dyDescent="0.25">
      <c r="F297" s="17"/>
    </row>
    <row r="298" spans="6:6" ht="12.75" customHeight="1" x14ac:dyDescent="0.25">
      <c r="F298" s="17"/>
    </row>
    <row r="299" spans="6:6" ht="12.75" customHeight="1" x14ac:dyDescent="0.25">
      <c r="F299" s="17"/>
    </row>
    <row r="300" spans="6:6" ht="12.75" customHeight="1" x14ac:dyDescent="0.25">
      <c r="F300" s="17"/>
    </row>
    <row r="301" spans="6:6" ht="12.75" customHeight="1" x14ac:dyDescent="0.25">
      <c r="F301" s="17"/>
    </row>
    <row r="302" spans="6:6" ht="12.75" customHeight="1" x14ac:dyDescent="0.25">
      <c r="F302" s="17"/>
    </row>
    <row r="303" spans="6:6" ht="12.75" customHeight="1" x14ac:dyDescent="0.25">
      <c r="F303" s="17"/>
    </row>
    <row r="304" spans="6:6" ht="12.75" customHeight="1" x14ac:dyDescent="0.25">
      <c r="F304" s="17"/>
    </row>
    <row r="305" spans="6:6" ht="12.75" customHeight="1" x14ac:dyDescent="0.25">
      <c r="F305" s="17"/>
    </row>
    <row r="306" spans="6:6" ht="12.75" customHeight="1" x14ac:dyDescent="0.25">
      <c r="F306" s="17"/>
    </row>
    <row r="307" spans="6:6" ht="12.75" customHeight="1" x14ac:dyDescent="0.25">
      <c r="F307" s="17"/>
    </row>
    <row r="308" spans="6:6" ht="12.75" customHeight="1" x14ac:dyDescent="0.25">
      <c r="F308" s="17"/>
    </row>
    <row r="309" spans="6:6" ht="12.75" customHeight="1" x14ac:dyDescent="0.25">
      <c r="F309" s="17"/>
    </row>
    <row r="310" spans="6:6" ht="12.75" customHeight="1" x14ac:dyDescent="0.25">
      <c r="F310" s="17"/>
    </row>
    <row r="311" spans="6:6" ht="12.75" customHeight="1" x14ac:dyDescent="0.25">
      <c r="F311" s="17"/>
    </row>
    <row r="312" spans="6:6" ht="12.75" customHeight="1" x14ac:dyDescent="0.25"/>
    <row r="313" spans="6:6" ht="12.75" customHeight="1" x14ac:dyDescent="0.25"/>
    <row r="314" spans="6:6" ht="12.75" customHeight="1" x14ac:dyDescent="0.25"/>
    <row r="315" spans="6:6" ht="12.75" customHeight="1" x14ac:dyDescent="0.25"/>
    <row r="316" spans="6:6" ht="12.75" customHeight="1" x14ac:dyDescent="0.25"/>
    <row r="317" spans="6:6" ht="12.75" customHeight="1" x14ac:dyDescent="0.25"/>
    <row r="318" spans="6:6" ht="12.75" customHeight="1" x14ac:dyDescent="0.25"/>
    <row r="319" spans="6:6" ht="12.75" customHeight="1" x14ac:dyDescent="0.25"/>
    <row r="320" spans="6:6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</sheetData>
  <mergeCells count="1">
    <mergeCell ref="A1:Q1"/>
  </mergeCells>
  <pageMargins left="0.70866141732283472" right="0.70866141732283472" top="0.74803149606299213" bottom="0.74803149606299213" header="0.51181102362204722" footer="0.51181102362204722"/>
  <pageSetup paperSize="9" scale="67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2"/>
  <sheetViews>
    <sheetView zoomScale="80" zoomScaleNormal="80" workbookViewId="0">
      <selection activeCell="A5" sqref="A5:XFD5"/>
    </sheetView>
  </sheetViews>
  <sheetFormatPr defaultColWidth="8.6640625" defaultRowHeight="14.4" x14ac:dyDescent="0.3"/>
  <cols>
    <col min="1" max="1" width="13.5546875" style="75" bestFit="1" customWidth="1"/>
    <col min="2" max="2" width="33.5546875" style="75" customWidth="1"/>
    <col min="3" max="3" width="17.44140625" style="75" customWidth="1"/>
    <col min="4" max="4" width="22" style="75" customWidth="1"/>
    <col min="5" max="12" width="7.33203125" style="75" customWidth="1"/>
    <col min="13" max="18" width="8.6640625" style="75" customWidth="1"/>
    <col min="19" max="19" width="8.6640625" style="75"/>
    <col min="20" max="20" width="19.44140625" style="75" customWidth="1"/>
    <col min="21" max="16384" width="8.6640625" style="75"/>
  </cols>
  <sheetData>
    <row r="1" spans="1:23" s="31" customFormat="1" ht="30.6" customHeight="1" thickBot="1" x14ac:dyDescent="0.3">
      <c r="A1" s="101" t="s">
        <v>177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3"/>
      <c r="R1" s="77"/>
      <c r="S1" s="77"/>
      <c r="T1" s="77"/>
      <c r="W1" s="78"/>
    </row>
    <row r="2" spans="1:23" s="31" customFormat="1" ht="64.95" customHeight="1" thickBot="1" x14ac:dyDescent="0.3">
      <c r="A2" s="79" t="s">
        <v>22</v>
      </c>
      <c r="B2" s="79" t="s">
        <v>0</v>
      </c>
      <c r="C2" s="80" t="s">
        <v>23</v>
      </c>
      <c r="D2" s="79" t="s">
        <v>11</v>
      </c>
      <c r="E2" s="81" t="s">
        <v>1</v>
      </c>
      <c r="F2" s="81" t="s">
        <v>2</v>
      </c>
      <c r="G2" s="81" t="s">
        <v>3</v>
      </c>
      <c r="H2" s="81" t="s">
        <v>176</v>
      </c>
      <c r="I2" s="81" t="s">
        <v>4</v>
      </c>
      <c r="J2" s="81" t="s">
        <v>5</v>
      </c>
      <c r="K2" s="82" t="s">
        <v>6</v>
      </c>
      <c r="L2" s="81" t="s">
        <v>7</v>
      </c>
      <c r="M2" s="83" t="s">
        <v>36</v>
      </c>
      <c r="N2" s="81" t="s">
        <v>37</v>
      </c>
      <c r="O2" s="81" t="s">
        <v>38</v>
      </c>
      <c r="P2" s="81" t="s">
        <v>39</v>
      </c>
      <c r="Q2" s="83" t="s">
        <v>40</v>
      </c>
      <c r="R2" s="83" t="s">
        <v>41</v>
      </c>
      <c r="S2" s="83" t="s">
        <v>42</v>
      </c>
      <c r="T2" s="84" t="s">
        <v>43</v>
      </c>
      <c r="W2" s="78"/>
    </row>
    <row r="3" spans="1:23" s="76" customFormat="1" ht="18" customHeight="1" x14ac:dyDescent="0.25">
      <c r="A3" s="15" t="s">
        <v>35</v>
      </c>
      <c r="B3" s="9" t="s">
        <v>51</v>
      </c>
      <c r="C3" s="12"/>
      <c r="D3" s="12" t="s">
        <v>15</v>
      </c>
      <c r="E3" s="29">
        <v>2</v>
      </c>
      <c r="F3" s="39"/>
      <c r="G3" s="29">
        <v>0</v>
      </c>
      <c r="H3" s="29"/>
      <c r="I3" s="8" t="s">
        <v>9</v>
      </c>
      <c r="J3" s="8"/>
      <c r="K3" s="16">
        <v>2</v>
      </c>
      <c r="L3" s="8">
        <v>1</v>
      </c>
      <c r="M3" s="11" t="s">
        <v>50</v>
      </c>
      <c r="N3" s="11"/>
      <c r="O3" s="11"/>
      <c r="P3" s="11"/>
      <c r="Q3" s="11"/>
      <c r="R3" s="11"/>
      <c r="S3" s="11"/>
      <c r="T3" s="30" t="s">
        <v>52</v>
      </c>
      <c r="U3" s="99"/>
      <c r="V3" s="99"/>
    </row>
    <row r="4" spans="1:23" s="76" customFormat="1" ht="18" customHeight="1" x14ac:dyDescent="0.25">
      <c r="A4" s="15" t="s">
        <v>80</v>
      </c>
      <c r="B4" s="15" t="s">
        <v>72</v>
      </c>
      <c r="C4" s="11"/>
      <c r="D4" s="11" t="s">
        <v>15</v>
      </c>
      <c r="E4" s="24">
        <v>1</v>
      </c>
      <c r="F4" s="25"/>
      <c r="G4" s="24">
        <v>1</v>
      </c>
      <c r="H4" s="24"/>
      <c r="I4" s="24" t="s">
        <v>9</v>
      </c>
      <c r="J4" s="24"/>
      <c r="K4" s="11">
        <v>2</v>
      </c>
      <c r="L4" s="24">
        <v>2</v>
      </c>
      <c r="M4" s="24"/>
      <c r="N4" s="24" t="s">
        <v>85</v>
      </c>
      <c r="O4" s="11"/>
      <c r="P4" s="11"/>
      <c r="Q4" s="11"/>
      <c r="R4" s="11"/>
      <c r="S4" s="11"/>
      <c r="T4" s="11" t="s">
        <v>52</v>
      </c>
      <c r="U4" s="99"/>
      <c r="V4" s="99"/>
    </row>
    <row r="5" spans="1:23" s="76" customFormat="1" ht="18" customHeight="1" x14ac:dyDescent="0.25">
      <c r="A5" s="15" t="s">
        <v>147</v>
      </c>
      <c r="B5" s="15" t="s">
        <v>144</v>
      </c>
      <c r="C5" s="35"/>
      <c r="D5" s="35" t="s">
        <v>15</v>
      </c>
      <c r="E5" s="24">
        <v>1</v>
      </c>
      <c r="F5" s="25"/>
      <c r="G5" s="35">
        <v>1</v>
      </c>
      <c r="H5" s="35"/>
      <c r="I5" s="24" t="s">
        <v>9</v>
      </c>
      <c r="J5" s="24"/>
      <c r="K5" s="16">
        <v>2</v>
      </c>
      <c r="L5" s="35">
        <v>2</v>
      </c>
      <c r="M5" s="26"/>
      <c r="N5" s="35" t="s">
        <v>85</v>
      </c>
      <c r="O5" s="26"/>
      <c r="P5" s="26"/>
      <c r="Q5" s="26"/>
      <c r="R5" s="35"/>
      <c r="S5" s="11"/>
      <c r="T5" s="11" t="s">
        <v>52</v>
      </c>
      <c r="U5" s="54"/>
      <c r="V5" s="32"/>
    </row>
    <row r="6" spans="1:23" s="76" customFormat="1" ht="18" customHeight="1" x14ac:dyDescent="0.25">
      <c r="A6" s="15" t="s">
        <v>142</v>
      </c>
      <c r="B6" s="15" t="s">
        <v>134</v>
      </c>
      <c r="C6" s="11" t="s">
        <v>195</v>
      </c>
      <c r="D6" s="11" t="s">
        <v>14</v>
      </c>
      <c r="E6" s="11">
        <v>1</v>
      </c>
      <c r="F6" s="13"/>
      <c r="G6" s="14"/>
      <c r="H6" s="14">
        <v>2</v>
      </c>
      <c r="I6" s="11" t="s">
        <v>9</v>
      </c>
      <c r="J6" s="24"/>
      <c r="K6" s="16">
        <v>3</v>
      </c>
      <c r="L6" s="14">
        <v>6</v>
      </c>
      <c r="M6" s="14"/>
      <c r="N6" s="14"/>
      <c r="O6" s="14"/>
      <c r="P6" s="14"/>
      <c r="Q6" s="14"/>
      <c r="R6" s="14" t="s">
        <v>46</v>
      </c>
      <c r="S6" s="14"/>
      <c r="T6" s="11" t="s">
        <v>52</v>
      </c>
      <c r="U6" s="99"/>
      <c r="V6" s="99"/>
    </row>
    <row r="7" spans="1:23" s="76" customFormat="1" ht="18" customHeight="1" x14ac:dyDescent="0.25">
      <c r="A7" s="15" t="s">
        <v>146</v>
      </c>
      <c r="B7" s="15" t="s">
        <v>143</v>
      </c>
      <c r="C7" s="35" t="s">
        <v>191</v>
      </c>
      <c r="D7" s="56" t="s">
        <v>18</v>
      </c>
      <c r="E7" s="24">
        <v>1</v>
      </c>
      <c r="F7" s="25"/>
      <c r="G7" s="35"/>
      <c r="H7" s="35">
        <v>1</v>
      </c>
      <c r="I7" s="24" t="s">
        <v>9</v>
      </c>
      <c r="J7" s="24"/>
      <c r="K7" s="16">
        <v>2</v>
      </c>
      <c r="L7" s="35">
        <v>6</v>
      </c>
      <c r="M7" s="26"/>
      <c r="N7" s="26"/>
      <c r="O7" s="26"/>
      <c r="P7" s="26"/>
      <c r="Q7" s="26"/>
      <c r="R7" s="35" t="s">
        <v>85</v>
      </c>
      <c r="S7" s="26"/>
      <c r="T7" s="11" t="s">
        <v>52</v>
      </c>
      <c r="U7" s="99"/>
      <c r="V7" s="99"/>
    </row>
    <row r="8" spans="1:23" s="76" customFormat="1" ht="36" customHeight="1" x14ac:dyDescent="0.25">
      <c r="A8" s="15" t="s">
        <v>58</v>
      </c>
      <c r="B8" s="9" t="s">
        <v>27</v>
      </c>
      <c r="C8" s="24"/>
      <c r="D8" s="24" t="s">
        <v>159</v>
      </c>
      <c r="E8" s="29">
        <v>0</v>
      </c>
      <c r="F8" s="7"/>
      <c r="G8" s="29">
        <v>2</v>
      </c>
      <c r="H8" s="29"/>
      <c r="I8" s="8" t="s">
        <v>10</v>
      </c>
      <c r="J8" s="8"/>
      <c r="K8" s="16">
        <v>0</v>
      </c>
      <c r="L8" s="8">
        <v>1</v>
      </c>
      <c r="M8" s="24" t="s">
        <v>45</v>
      </c>
      <c r="N8" s="24"/>
      <c r="O8" s="24"/>
      <c r="P8" s="24"/>
      <c r="Q8" s="24"/>
      <c r="R8" s="24"/>
      <c r="S8" s="24"/>
      <c r="T8" s="29" t="s">
        <v>55</v>
      </c>
      <c r="U8" s="99"/>
      <c r="V8" s="99"/>
    </row>
    <row r="9" spans="1:23" s="76" customFormat="1" ht="18" customHeight="1" x14ac:dyDescent="0.25">
      <c r="A9" s="15" t="s">
        <v>59</v>
      </c>
      <c r="B9" s="9" t="s">
        <v>28</v>
      </c>
      <c r="C9" s="24"/>
      <c r="D9" s="57" t="s">
        <v>164</v>
      </c>
      <c r="E9" s="29">
        <v>0</v>
      </c>
      <c r="F9" s="7"/>
      <c r="G9" s="29">
        <v>2</v>
      </c>
      <c r="H9" s="29"/>
      <c r="I9" s="7" t="s">
        <v>10</v>
      </c>
      <c r="J9" s="7"/>
      <c r="K9" s="16">
        <v>0</v>
      </c>
      <c r="L9" s="8">
        <v>1</v>
      </c>
      <c r="M9" s="24" t="s">
        <v>45</v>
      </c>
      <c r="N9" s="24"/>
      <c r="O9" s="24"/>
      <c r="P9" s="24"/>
      <c r="Q9" s="24"/>
      <c r="R9" s="24"/>
      <c r="S9" s="24"/>
      <c r="T9" s="29" t="s">
        <v>55</v>
      </c>
      <c r="U9" s="99"/>
      <c r="V9" s="99"/>
    </row>
    <row r="10" spans="1:23" s="76" customFormat="1" ht="36" customHeight="1" x14ac:dyDescent="0.25">
      <c r="A10" s="15" t="s">
        <v>76</v>
      </c>
      <c r="B10" s="15" t="s">
        <v>67</v>
      </c>
      <c r="C10" s="11" t="s">
        <v>58</v>
      </c>
      <c r="D10" s="11" t="s">
        <v>159</v>
      </c>
      <c r="E10" s="11">
        <v>0</v>
      </c>
      <c r="F10" s="13"/>
      <c r="G10" s="11">
        <v>2</v>
      </c>
      <c r="H10" s="11"/>
      <c r="I10" s="11" t="s">
        <v>10</v>
      </c>
      <c r="J10" s="11"/>
      <c r="K10" s="11">
        <v>0</v>
      </c>
      <c r="L10" s="11">
        <v>2</v>
      </c>
      <c r="M10" s="11"/>
      <c r="N10" s="11" t="s">
        <v>45</v>
      </c>
      <c r="O10" s="11"/>
      <c r="P10" s="11"/>
      <c r="Q10" s="11"/>
      <c r="R10" s="11"/>
      <c r="S10" s="11"/>
      <c r="T10" s="11" t="s">
        <v>55</v>
      </c>
      <c r="U10" s="99"/>
      <c r="V10" s="99"/>
    </row>
    <row r="11" spans="1:23" s="76" customFormat="1" ht="18" customHeight="1" x14ac:dyDescent="0.25">
      <c r="A11" s="15" t="s">
        <v>77</v>
      </c>
      <c r="B11" s="15" t="s">
        <v>68</v>
      </c>
      <c r="C11" s="11" t="s">
        <v>59</v>
      </c>
      <c r="D11" s="11" t="s">
        <v>164</v>
      </c>
      <c r="E11" s="24">
        <v>0</v>
      </c>
      <c r="F11" s="25"/>
      <c r="G11" s="24">
        <v>2</v>
      </c>
      <c r="H11" s="24"/>
      <c r="I11" s="24" t="s">
        <v>10</v>
      </c>
      <c r="J11" s="24"/>
      <c r="K11" s="11">
        <v>0</v>
      </c>
      <c r="L11" s="24">
        <v>2</v>
      </c>
      <c r="M11" s="24"/>
      <c r="N11" s="24" t="s">
        <v>45</v>
      </c>
      <c r="O11" s="11"/>
      <c r="P11" s="11"/>
      <c r="Q11" s="11"/>
      <c r="R11" s="11"/>
      <c r="S11" s="11"/>
      <c r="T11" s="11" t="s">
        <v>55</v>
      </c>
      <c r="U11" s="99"/>
      <c r="V11" s="99"/>
    </row>
    <row r="12" spans="1:23" x14ac:dyDescent="0.3"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</row>
  </sheetData>
  <mergeCells count="1">
    <mergeCell ref="A1:Q1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munka</vt:lpstr>
      <vt:lpstr>szab.vál.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hunlaci@inf.elte.hu</dc:creator>
  <cp:lastModifiedBy>Admin</cp:lastModifiedBy>
  <cp:revision>0</cp:revision>
  <cp:lastPrinted>2019-06-12T15:14:45Z</cp:lastPrinted>
  <dcterms:created xsi:type="dcterms:W3CDTF">2017-06-02T06:05:55Z</dcterms:created>
  <dcterms:modified xsi:type="dcterms:W3CDTF">2021-01-21T17:32:30Z</dcterms:modified>
  <dc:language>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d0c7a3f1-0d4e-4036-9afb-889641462a70</vt:lpwstr>
  </property>
</Properties>
</file>